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 tabRatio="835" firstSheet="1" activeTab="1"/>
  </bookViews>
  <sheets>
    <sheet name="评分细则" sheetId="15" state="hidden" r:id="rId1"/>
    <sheet name="会计" sheetId="39" r:id="rId2"/>
    <sheet name="资评" sheetId="37" r:id="rId3"/>
    <sheet name="审计" sheetId="38" r:id="rId4"/>
  </sheets>
  <definedNames>
    <definedName name="_xlnm._FilterDatabase" localSheetId="1" hidden="1">会计!$A$1:$Z$50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<sst xmlns="http://schemas.openxmlformats.org/spreadsheetml/2006/main" count="1120" uniqueCount="243">
  <si>
    <t>综合打分</t>
  </si>
  <si>
    <t>学生活动评分标准（可叠加、上限20分）</t>
  </si>
  <si>
    <t>学生活动评分标准（满分25分）</t>
  </si>
  <si>
    <t>项目</t>
  </si>
  <si>
    <t>分数</t>
  </si>
  <si>
    <t>思想方面评分标准（满分25分）</t>
  </si>
  <si>
    <t>出观众（班长支书提交本班出观众记录表）</t>
  </si>
  <si>
    <r>
      <rPr>
        <sz val="12"/>
        <rFont val="宋体"/>
        <charset val="134"/>
      </rPr>
      <t>1分</t>
    </r>
    <r>
      <rPr>
        <sz val="12"/>
        <rFont val="宋体"/>
        <charset val="134"/>
      </rPr>
      <t>/次</t>
    </r>
  </si>
  <si>
    <t>政治观点</t>
  </si>
  <si>
    <t>迎新晚会（参演或主持）</t>
  </si>
  <si>
    <t>法纪观念</t>
  </si>
  <si>
    <t>篮球参赛（正式报名参赛）</t>
  </si>
  <si>
    <t>道德情操</t>
  </si>
  <si>
    <t>足球参赛（正式报名参赛）</t>
  </si>
  <si>
    <t>思想意识</t>
  </si>
  <si>
    <t>运动会参加项目</t>
  </si>
  <si>
    <t>行为准则</t>
  </si>
  <si>
    <t>运动会花束队</t>
  </si>
  <si>
    <t>生活方面评分标准（满分25分）</t>
  </si>
  <si>
    <t>中级阅卷</t>
  </si>
  <si>
    <t>生活态度</t>
  </si>
  <si>
    <t>学生活动志愿者（校级以上）</t>
  </si>
  <si>
    <t>生活作风</t>
  </si>
  <si>
    <t>无偿献血</t>
  </si>
  <si>
    <t>身体素质</t>
  </si>
  <si>
    <t>迎接新生相关活动</t>
  </si>
  <si>
    <t>人际关系</t>
  </si>
  <si>
    <t>校级以上获奖</t>
  </si>
  <si>
    <t>课外活动</t>
  </si>
  <si>
    <t>辩论赛（参赛或评委）</t>
  </si>
  <si>
    <t>整理档案</t>
  </si>
  <si>
    <t>学生工作评分标准（不可叠加、上限25分）</t>
  </si>
  <si>
    <t>分数上限</t>
  </si>
  <si>
    <t>备注</t>
  </si>
  <si>
    <t>会计学院团委研究生会</t>
  </si>
  <si>
    <t>主席团、团委副书记</t>
  </si>
  <si>
    <t>主席团以及团委副书记学生工作得分由学硕、专硕辅导员进行评分；各部长、副部长由主席团进行评分</t>
  </si>
  <si>
    <t>思想方面评分标准</t>
  </si>
  <si>
    <t>部长</t>
  </si>
  <si>
    <t>副部长</t>
  </si>
  <si>
    <t>班级干部</t>
  </si>
  <si>
    <t>班长、党支书</t>
  </si>
  <si>
    <t>班级干部评分=本班同学打分*50%+辅导员打分*50%</t>
  </si>
  <si>
    <t>其他班委</t>
  </si>
  <si>
    <t>助管</t>
  </si>
  <si>
    <t>会计学院</t>
  </si>
  <si>
    <t>其他</t>
  </si>
  <si>
    <t>校学生会</t>
  </si>
  <si>
    <t>主席、副主席</t>
  </si>
  <si>
    <t>序号</t>
  </si>
  <si>
    <t>学生姓名</t>
  </si>
  <si>
    <t>专业</t>
  </si>
  <si>
    <t>学号</t>
  </si>
  <si>
    <t>专业技能大赛名称</t>
  </si>
  <si>
    <t>专业技能大赛分数</t>
  </si>
  <si>
    <t>专业技能大赛折合得分
（公式勿动）</t>
  </si>
  <si>
    <t>创新实践创业实践名称</t>
  </si>
  <si>
    <t>创新实践创业实践分数</t>
  </si>
  <si>
    <t>创新实践创业实践折合得分（公式勿动）</t>
  </si>
  <si>
    <t>课题名称</t>
  </si>
  <si>
    <t>课题分数</t>
  </si>
  <si>
    <t>课题折合得分（公式勿动）</t>
  </si>
  <si>
    <t>社会实习实践名称（同一单位实习1个月及以上算1次，1次3分）</t>
  </si>
  <si>
    <t>社会实习实践分数（最高7分）</t>
  </si>
  <si>
    <t>实践能力总分（公式勿动）</t>
  </si>
  <si>
    <t>论文情况</t>
  </si>
  <si>
    <t>级别</t>
  </si>
  <si>
    <t>论文折合得分（公式勿动）</t>
  </si>
  <si>
    <t>实践能力最终得分（不填）（公式勿动）</t>
  </si>
  <si>
    <t>30%实践能力得分</t>
  </si>
  <si>
    <t>60%学业成绩得分</t>
  </si>
  <si>
    <t>综测折合得分</t>
  </si>
  <si>
    <t>最终得分</t>
  </si>
  <si>
    <t>获奖等级</t>
  </si>
  <si>
    <t>刘*瑞</t>
  </si>
  <si>
    <t>会计</t>
  </si>
  <si>
    <t>无</t>
  </si>
  <si>
    <t>0</t>
  </si>
  <si>
    <t>【实习1】深圳大华会计师事务所，2025年1月至2月
【实习2】新铜矿业(深圳)有限公司，2025年3月至4月
【实习3】大连金州金玉机械厂，2025年7月至8月</t>
  </si>
  <si>
    <t>7</t>
  </si>
  <si>
    <t>一等</t>
  </si>
  <si>
    <t>许*拓</t>
  </si>
  <si>
    <t>2025年(第十一届)MPAcc学生案列大赛</t>
  </si>
  <si>
    <t>10</t>
  </si>
  <si>
    <r>
      <rPr>
        <sz val="10"/>
        <rFont val="宋体"/>
        <charset val="134"/>
      </rPr>
      <t>【实习1】安永会计师事务所，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年1月至3月
【实习2】翰星文化传媒有限公司，2025年7月至8月</t>
    </r>
  </si>
  <si>
    <t>6</t>
  </si>
  <si>
    <t>《非财务信息的财务指标化探讨—以数据资产的确认和计量为例》2025年8月</t>
  </si>
  <si>
    <t>省级（一般）</t>
  </si>
  <si>
    <t>孟*鹏</t>
  </si>
  <si>
    <t>【实习1】北京鑫耐米生物科技有限公司财务部，2025年1月至3月
【实习2】北京中和信达科技有限公司财务部，2025年7月5日至2025年8月15日</t>
  </si>
  <si>
    <t>王*实</t>
  </si>
  <si>
    <t>MPAcc案例大赛校赛推荐</t>
  </si>
  <si>
    <t>1.25</t>
  </si>
  <si>
    <r>
      <rPr>
        <sz val="10"/>
        <rFont val="宋体"/>
        <charset val="134"/>
      </rPr>
      <t>【实习1】大连天裕合伙会计师事务所，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年10月至</t>
    </r>
    <r>
      <rPr>
        <sz val="10"/>
        <color theme="1"/>
        <rFont val="Times New Roman"/>
        <charset val="134"/>
      </rPr>
      <t>12</t>
    </r>
    <r>
      <rPr>
        <sz val="10"/>
        <color theme="1"/>
        <rFont val="宋体"/>
        <charset val="134"/>
      </rPr>
      <t>月
【实习2】大连合计财税信息咨询服务有限公司，2025年1月至3月
【实习3】大连顺铃汽车销售有限公司，
2025年7月至10月</t>
    </r>
  </si>
  <si>
    <t>黄*瑶</t>
  </si>
  <si>
    <r>
      <rPr>
        <sz val="10"/>
        <rFont val="宋体"/>
        <charset val="134"/>
      </rPr>
      <t>【实习1】台安县水利事务中心计划财务工作部，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年1月至2月
【实习2】台安县水利事务中心计划财务工作部，2025年7月至8月</t>
    </r>
  </si>
  <si>
    <r>
      <rPr>
        <sz val="10"/>
        <rFont val="宋体"/>
        <charset val="134"/>
      </rPr>
      <t>【论文1】《从存货跌价准备事项看问询函对ST公司的监管作用》，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月</t>
    </r>
  </si>
  <si>
    <t>【论文1】省级（一般）</t>
  </si>
  <si>
    <t>邹*琰</t>
  </si>
  <si>
    <t>1</t>
  </si>
  <si>
    <t>【实习1】
东北财经大学会计学院基础会计课程助教，2024年10月至12月
【实习2】融创中国财务共享中心，2025年1月至2月
【实习3】浙江热选汇家科技有限公司，2025年7月至10月</t>
  </si>
  <si>
    <t>王*菁</t>
  </si>
  <si>
    <r>
      <rPr>
        <sz val="10"/>
        <color theme="1"/>
        <rFont val="宋体"/>
        <charset val="134"/>
      </rPr>
      <t>【实习1】德勤华永会计师事务所，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年1月至2月
【实习2】埃森哲信息技术有限公司，2025年3月至7月
【实习3】太原物产集团，2025年7月至8月</t>
    </r>
  </si>
  <si>
    <t>丁*凡</t>
  </si>
  <si>
    <r>
      <rPr>
        <sz val="10"/>
        <color theme="1"/>
        <rFont val="宋体"/>
        <charset val="134"/>
      </rPr>
      <t>【实习1】华泰证券，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年12月至2025年2月；
【实习2】中铁城建集团北京工程有限公司实习，2025年7月至9月；</t>
    </r>
  </si>
  <si>
    <t>王*</t>
  </si>
  <si>
    <r>
      <rPr>
        <sz val="10"/>
        <color theme="1"/>
        <rFont val="宋体"/>
        <charset val="134"/>
      </rPr>
      <t>【实习1】毕马威华振会计师事务所，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年1月至3月
【实习2】翰星文化传媒有限公司，2025年7月至8月</t>
    </r>
  </si>
  <si>
    <r>
      <rPr>
        <sz val="10"/>
        <rFont val="宋体"/>
        <charset val="134"/>
      </rPr>
      <t>【论文1】《市场调查信息》，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 xml:space="preserve">年3月
</t>
    </r>
  </si>
  <si>
    <t xml:space="preserve">【论文1】省级（一般）
</t>
  </si>
  <si>
    <t>薛*川</t>
  </si>
  <si>
    <r>
      <rPr>
        <sz val="10"/>
        <rFont val="宋体"/>
        <charset val="134"/>
      </rPr>
      <t>【实习1】大华会计师事务所大连分所，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年1月7日至2月22日
【实习2】毕马威华振会计师事务所，2025年2月28日至6月11日
【实习3】中国建设银行，2025年7月12日至8月30日</t>
    </r>
  </si>
  <si>
    <t>黄*瑀</t>
  </si>
  <si>
    <t>MPAcc案例大赛校赛推荐（队长）</t>
  </si>
  <si>
    <t>5</t>
  </si>
  <si>
    <r>
      <rPr>
        <sz val="10"/>
        <rFont val="宋体"/>
        <charset val="134"/>
      </rPr>
      <t>【实习1】简柏特（大连）有限公司，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年6月至9月
【实习2】致同会计师事务所，2025年1月至2月</t>
    </r>
  </si>
  <si>
    <t>李*桐</t>
  </si>
  <si>
    <r>
      <rPr>
        <sz val="10"/>
        <rFont val="宋体"/>
        <charset val="134"/>
      </rPr>
      <t>【实习1】北京经纬恒润科技股份有限公司，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年1月至3月
【实习2】沈阳天骄圣锦商贸有限公司，2025年7月至9月</t>
    </r>
  </si>
  <si>
    <t>刘*初</t>
  </si>
  <si>
    <r>
      <rPr>
        <sz val="10"/>
        <rFont val="宋体"/>
        <charset val="134"/>
      </rPr>
      <t>【实习1】天健会计师事务所，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年2月至3月
【实习2】塞尔新技术有限公司，2025年4月至7月       【实习3】长春信沅会计师事务所，2025年7月至9月</t>
    </r>
  </si>
  <si>
    <t>孙*蕊</t>
  </si>
  <si>
    <r>
      <rPr>
        <sz val="10"/>
        <rFont val="宋体"/>
        <charset val="134"/>
      </rPr>
      <t>【实习1】长江证券承销保荐有限公司，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月
【实习2】昌黎龙腾葡萄酿酒有限公司，2025年7月至9月</t>
    </r>
  </si>
  <si>
    <t>郭*</t>
  </si>
  <si>
    <r>
      <rPr>
        <sz val="10"/>
        <color theme="1"/>
        <rFont val="宋体"/>
        <charset val="134"/>
      </rPr>
      <t>【实习1】容诚会计师事务所，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年11月至12月</t>
    </r>
    <r>
      <rPr>
        <sz val="10"/>
        <rFont val="宋体"/>
        <charset val="134"/>
      </rPr>
      <t xml:space="preserve">
【实习2】北京经纬恒润科技股份有限公司，2025年1月至3月</t>
    </r>
  </si>
  <si>
    <t>杨*佳</t>
  </si>
  <si>
    <r>
      <rPr>
        <sz val="10"/>
        <color theme="1"/>
        <rFont val="宋体"/>
        <charset val="134"/>
      </rPr>
      <t>【实习1】大连医科大学中山学院附属育圣康复医院，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年12月至2025年2月
【实习2】大连安永华明会计师事务所，2025年6月至2025年8月</t>
    </r>
  </si>
  <si>
    <t>范*涵</t>
  </si>
  <si>
    <r>
      <rPr>
        <sz val="10"/>
        <color theme="1"/>
        <rFont val="宋体"/>
        <charset val="134"/>
      </rPr>
      <t>【安永华明会计师事务所（特殊普通合伙人）】范舒涵，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年1月至2月
【辽宁省盘锦市兴隆台区团委】范舒涵，2025年1月至2月
【盘锦市联通】范舒涵，2025年7月至9月</t>
    </r>
  </si>
  <si>
    <t>马*瞳</t>
  </si>
  <si>
    <t>【实习1】中审众环会计师事务所（特殊普通合伙人）北京分所审计实习生，2025年1月至3月
【实习2】彰武晟熙木材有限公司，财务助理，2025年7月至9月</t>
  </si>
  <si>
    <t>宋*</t>
  </si>
  <si>
    <r>
      <rPr>
        <sz val="10"/>
        <color theme="1"/>
        <rFont val="宋体"/>
        <charset val="134"/>
      </rPr>
      <t>【实习1】致同会计师事务所，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年11月至12月
【实习2】德勤华永会计师事务所，2025年1月至3月
【实习3】川财证券有限责任公司，2025年4月至7月</t>
    </r>
  </si>
  <si>
    <t>王*娜</t>
  </si>
  <si>
    <r>
      <rPr>
        <sz val="10"/>
        <rFont val="宋体"/>
        <charset val="134"/>
      </rPr>
      <t>【实习1】天健会计师事务所北京分所，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年2月至3月
【实习2】国家电投能源内蒙古分公司北露天矿，2025年7月至9月</t>
    </r>
  </si>
  <si>
    <t>邱*诺</t>
  </si>
  <si>
    <t>【实习1】容诚会计师事务所，2024年12月至2025年2月
【实习2】普华永道会计师事务所，2025年3月至4月
【实习3】中航国际成套设备有限公司，2025年7月至8月</t>
  </si>
  <si>
    <t>刘*淇</t>
  </si>
  <si>
    <r>
      <rPr>
        <sz val="10"/>
        <rFont val="宋体"/>
        <charset val="134"/>
      </rPr>
      <t>【实习1】辽宁泽润信会计师事务所，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年1月6日至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 xml:space="preserve">月16日
【实习2】大连头田开关设备有限公司，2025年6月15日至7月21日
</t>
    </r>
  </si>
  <si>
    <t>二等</t>
  </si>
  <si>
    <t>王*颖</t>
  </si>
  <si>
    <t>【实习1】安永华明会计师事务所（大连分所），2025年1月至2月
【实习2】龙煤双鸭山矿业集团铁路运输部，2025年7月至8月【实习3】龙煤双鸭山矿业集团东保卫煤矿，2025年4月至5月</t>
  </si>
  <si>
    <t>段*</t>
  </si>
  <si>
    <t>【实习1】大华会计师事务所，2025年1月至2月
【实习2】简柏特（大连）有限公司，2025年9月至10月</t>
  </si>
  <si>
    <t>魏*析</t>
  </si>
  <si>
    <t>【实习1】立信会计师事务所（特殊普通合伙）辽宁分所，2025年1月至2月
【实习2】宝石花物业管理有限公司盘锦分公司，2025年7月至9月</t>
  </si>
  <si>
    <t>任*颐</t>
  </si>
  <si>
    <r>
      <rPr>
        <sz val="10"/>
        <color theme="1"/>
        <rFont val="宋体"/>
        <charset val="134"/>
      </rPr>
      <t>【实习1】北方华金化学工业有限集团，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年7月至9月
【实习2】安永华明会计师事务所，2025年1月至3月</t>
    </r>
  </si>
  <si>
    <t>吴*桐</t>
  </si>
  <si>
    <r>
      <rPr>
        <sz val="10"/>
        <color theme="1"/>
        <rFont val="宋体"/>
        <charset val="134"/>
      </rPr>
      <t>【实习1】于致同会计师事务所（特殊普通合伙）云南分所，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年1月至2月
【实习2】贵研功能材料（云南）有限公司，2025年7月至10月</t>
    </r>
  </si>
  <si>
    <t>马*</t>
  </si>
  <si>
    <r>
      <rPr>
        <sz val="10"/>
        <color theme="1"/>
        <rFont val="宋体"/>
        <charset val="134"/>
      </rPr>
      <t>【实习1】烟台市土畜产对外贸易有限公司，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年10月至12月
【实习2】毕马威华振会计师事务所，2025年1月至2月
【实习3】中兴财经，2025年6月至11月</t>
    </r>
  </si>
  <si>
    <t>张*</t>
  </si>
  <si>
    <r>
      <rPr>
        <sz val="10"/>
        <color theme="1"/>
        <rFont val="宋体"/>
        <charset val="134"/>
      </rPr>
      <t>【实习1】“返家乡”实习于富锦市财政局，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年1月至2月
【实习2】国家统计局富锦调查队，2025年7月至8月
【实习3】富锦市公安局，2025年9月至10月</t>
    </r>
  </si>
  <si>
    <t>孙*悦</t>
  </si>
  <si>
    <r>
      <rPr>
        <sz val="10"/>
        <color theme="1"/>
        <rFont val="宋体"/>
        <charset val="134"/>
      </rPr>
      <t>【实习1】安永华明会计师事务所审计实习生，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年1月至3月
【实习2】锐歌上海信息科技有限公司财务实习生，2025年3月至4月
【实习3】吉林省皓月清真肉业股份有限公司储备会计实习生，2025年6月到8月</t>
    </r>
  </si>
  <si>
    <t>鞠*倩</t>
  </si>
  <si>
    <r>
      <rPr>
        <sz val="10"/>
        <color theme="1"/>
        <rFont val="宋体"/>
        <charset val="134"/>
      </rPr>
      <t>【实习1】万盛物资经销处，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年1月至3月
【实习2】中审华会计师事务所，2025年7月至9月</t>
    </r>
  </si>
  <si>
    <t>李*伊</t>
  </si>
  <si>
    <r>
      <rPr>
        <sz val="10"/>
        <rFont val="宋体"/>
        <charset val="134"/>
      </rPr>
      <t>【实习1】安永华明会计师事务所，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年1月至3月
【实习2】北京日月永续科技发展有限公司，2025年7月至8月</t>
    </r>
  </si>
  <si>
    <t>邹*哲</t>
  </si>
  <si>
    <r>
      <rPr>
        <sz val="10"/>
        <rFont val="宋体"/>
        <charset val="134"/>
      </rPr>
      <t>【实习1】鞍山市台安县水利事务中心计划财务部，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年1月至2月
【实习2】鞍山市台安县水利事务中心计划财务部，2025年7月至8月</t>
    </r>
  </si>
  <si>
    <t>姚*楠</t>
  </si>
  <si>
    <t>【实习1】鹏盛会计师事务所，2025年2月至3月
【实习2】浙江永喆智能家居科技有限公司，2025年7月至8月</t>
  </si>
  <si>
    <t>刘*彤</t>
  </si>
  <si>
    <r>
      <rPr>
        <sz val="10"/>
        <rFont val="宋体"/>
        <charset val="134"/>
      </rPr>
      <t>【实习1】安永华明会计师事务所（大连分所），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 xml:space="preserve">年1月至3月
</t>
    </r>
  </si>
  <si>
    <t>3</t>
  </si>
  <si>
    <t>李*</t>
  </si>
  <si>
    <r>
      <rPr>
        <sz val="10"/>
        <color theme="1"/>
        <rFont val="宋体"/>
        <charset val="134"/>
      </rPr>
      <t>【实习1】大华会计师事务所，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年1月至2月
【实习2】赛轮集团股份有限公司，2025年8月至11月</t>
    </r>
  </si>
  <si>
    <t>张*翔</t>
  </si>
  <si>
    <r>
      <rPr>
        <sz val="10"/>
        <rFont val="宋体"/>
        <charset val="134"/>
      </rPr>
      <t>【实习1】立信会计师事务所，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年1月至3月
【实习2】中广核美能企业管理有限公司，2025年7月至9月</t>
    </r>
  </si>
  <si>
    <t>梁*利</t>
  </si>
  <si>
    <t>【实习1】致同会计师事务所，2025年1月至3月；
【实习2】好未来科技教育集团，2025年7月至10月</t>
  </si>
  <si>
    <t>高*</t>
  </si>
  <si>
    <r>
      <rPr>
        <sz val="10"/>
        <rFont val="宋体"/>
        <charset val="134"/>
      </rPr>
      <t>【实习1】商丘诚怡税务师事务所，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年10月至12月
【实习2】中建港航局集团有限公司，2025年7月至9月</t>
    </r>
  </si>
  <si>
    <t>钱*庄</t>
  </si>
  <si>
    <r>
      <rPr>
        <sz val="10"/>
        <rFont val="宋体"/>
        <charset val="134"/>
      </rPr>
      <t>【实习1】德勤华永会计师事务所，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 xml:space="preserve">年1月至3月
</t>
    </r>
  </si>
  <si>
    <t>黄*菲</t>
  </si>
  <si>
    <r>
      <rPr>
        <sz val="10"/>
        <rFont val="宋体"/>
        <charset val="134"/>
      </rPr>
      <t>【实习1】信永中和会计师事务所，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年1月至4月
【实习2】中勤万信会计师事务所，2025年8月至9月</t>
    </r>
  </si>
  <si>
    <r>
      <rPr>
        <sz val="10"/>
        <color theme="1"/>
        <rFont val="宋体"/>
        <charset val="134"/>
      </rPr>
      <t>【实习1】安永华明会计师事务所，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年1月至3月
【实习2】创新工场，2025年7月至8月</t>
    </r>
  </si>
  <si>
    <t>荣*</t>
  </si>
  <si>
    <r>
      <rPr>
        <sz val="10"/>
        <rFont val="宋体"/>
        <charset val="134"/>
      </rPr>
      <t>【实习1】天职国际会计师事务所，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年1月至3月
【实习2】德勤华永会计师事务所，2025年7月至8月</t>
    </r>
  </si>
  <si>
    <t>赵*婷</t>
  </si>
  <si>
    <t>【实习1】安永华明会计师事务所，2025年1月至3月
【实习2】本钢板材股份有限公司，2025年8月至9月</t>
  </si>
  <si>
    <t>薛*怡</t>
  </si>
  <si>
    <r>
      <rPr>
        <sz val="10"/>
        <rFont val="宋体"/>
        <charset val="134"/>
      </rPr>
      <t>【实习1】天职国际会计师事务所（特殊普通合伙）审计实习生，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年1月至3月
【实习2】中核能源科技有限公司财务实习生，2025年7月至8月</t>
    </r>
  </si>
  <si>
    <t>赵*竹</t>
  </si>
  <si>
    <r>
      <rPr>
        <sz val="10"/>
        <color theme="1"/>
        <rFont val="宋体"/>
        <charset val="134"/>
      </rPr>
      <t>【实习1】辽宁东亚种业有限公司，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年1月至2月</t>
    </r>
  </si>
  <si>
    <t>楚*涵</t>
  </si>
  <si>
    <r>
      <rPr>
        <sz val="10"/>
        <rFont val="宋体"/>
        <charset val="134"/>
      </rPr>
      <t>【实习1】德勤华永会计师事务所，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月</t>
    </r>
  </si>
  <si>
    <r>
      <rPr>
        <sz val="10"/>
        <rFont val="宋体"/>
        <charset val="134"/>
      </rPr>
      <t>【实习1】致同会计师事务所，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年1月至2月
【实习2】乐腾人力资源服务有限公司，2025年7月至10月</t>
    </r>
  </si>
  <si>
    <t>高*爽</t>
  </si>
  <si>
    <r>
      <rPr>
        <sz val="10"/>
        <color theme="1"/>
        <rFont val="宋体"/>
        <charset val="134"/>
      </rPr>
      <t>【实习1】联想商业服务有限公司，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年3月至6月
【实习2】小米集团，2025年8月至11月</t>
    </r>
  </si>
  <si>
    <t>实践能力30%得分</t>
  </si>
  <si>
    <t>学业成绩60%得分</t>
  </si>
  <si>
    <t>刘*岩</t>
  </si>
  <si>
    <t>资产评估</t>
  </si>
  <si>
    <r>
      <rPr>
        <sz val="10"/>
        <color theme="1"/>
        <rFont val="宋体"/>
        <charset val="134"/>
      </rPr>
      <t>【大赛1】第五届“中和杯”:资产评估专业学位研究生案例大赛三等奖，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 xml:space="preserve">年7月
</t>
    </r>
  </si>
  <si>
    <t>30</t>
  </si>
  <si>
    <r>
      <rPr>
        <sz val="10"/>
        <rFont val="宋体"/>
        <charset val="134"/>
      </rPr>
      <t>【实习1】毕马威华振会计师事务所（北京），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年1月至2月
【实习2】沧州银行股份有限公司（三河支行），2025年7月至8月</t>
    </r>
  </si>
  <si>
    <t>杨*</t>
  </si>
  <si>
    <r>
      <rPr>
        <sz val="10"/>
        <color theme="1"/>
        <rFont val="宋体"/>
        <charset val="134"/>
      </rPr>
      <t>【大赛1】第六届“中企华杯”高校资产评估专业研究生知识竞赛优秀奖，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 xml:space="preserve">年11月
</t>
    </r>
  </si>
  <si>
    <t>25</t>
  </si>
  <si>
    <r>
      <rPr>
        <sz val="10"/>
        <rFont val="宋体"/>
        <charset val="134"/>
      </rPr>
      <t>【实习1】平泉方达测绘服务有限责任公司，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年1月至3月
【实习2】日新（大连）新材料科技有限公司，2025年7月至8月
【实习3】平泉市劳动局仲裁院，2025年9月至10月</t>
    </r>
  </si>
  <si>
    <t>泮*浩</t>
  </si>
  <si>
    <r>
      <rPr>
        <sz val="10"/>
        <rFont val="宋体"/>
        <charset val="134"/>
      </rPr>
      <t>【实习1】致同（济南）会计事务所，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年1月至3月
【实习2】山东浒盛工程装饰有限公司，2025年5月至6月
【实习3】辽宁众华资产评估有限公司，2025年7月至8月</t>
    </r>
  </si>
  <si>
    <t>陈*帆</t>
  </si>
  <si>
    <r>
      <rPr>
        <sz val="10"/>
        <rFont val="宋体"/>
        <charset val="134"/>
      </rPr>
      <t>【实习1】晋商消费金融有限公司，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年1月至3月
【实习2】河南中原消费金融股份有限公司，2025年5月至8月 
【实习3】北京本始律师事务所2025年9月至10月</t>
    </r>
  </si>
  <si>
    <t>贾*宁</t>
  </si>
  <si>
    <r>
      <rPr>
        <sz val="10"/>
        <rFont val="宋体"/>
        <charset val="134"/>
      </rPr>
      <t>【实习1】中联资产评估集团吉林长城有限公司，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年1月至2月
【实习2】吉林新金尔科技有限公司，2025年7月至8月</t>
    </r>
  </si>
  <si>
    <t>范*梦</t>
  </si>
  <si>
    <t>【实习1】中审众环会计事务所，2025年1月至2月
【实习2】内蒙古中烨资产评估有限责任公司 ，2025年7月至8月</t>
  </si>
  <si>
    <t>李*蕾</t>
  </si>
  <si>
    <r>
      <rPr>
        <sz val="10"/>
        <rFont val="宋体"/>
        <charset val="134"/>
      </rPr>
      <t>【实习1】河北诚人之美文化传播有限公司，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年1月至2月
【实习2】日新（大连）新材料科技有限公司，2025年7月至8月
【实习3】河北鲜派食品有限责任公司，2025年9月至10月</t>
    </r>
  </si>
  <si>
    <t>董*婷</t>
  </si>
  <si>
    <t xml:space="preserve">【实习1】金证（上海）资产评估有限公司，2025年1月至4月
</t>
  </si>
  <si>
    <t>胡*丹</t>
  </si>
  <si>
    <t>【大赛1】第六届中企华杯高校资产评估专业研究生知识竞赛</t>
  </si>
  <si>
    <t>8.33</t>
  </si>
  <si>
    <t>【实习1】北京天健兴业资产评估有限公司，2025年7月至9月</t>
  </si>
  <si>
    <t>3.67</t>
  </si>
  <si>
    <t>张*悦</t>
  </si>
  <si>
    <t>审计</t>
  </si>
  <si>
    <r>
      <rPr>
        <sz val="10"/>
        <rFont val="宋体"/>
        <charset val="134"/>
      </rPr>
      <t>【实习1】安永华明会计师事务所，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年1月至2月
【实习2】新时空科技有限公司，2025年7月至8月
【实习3】滨州铭泰联合会计师事务所9月至10月</t>
    </r>
  </si>
  <si>
    <t>胡*</t>
  </si>
  <si>
    <t xml:space="preserve">【实习1】大连渤海信达实业总公司，2024年9月至12月
【实习2】大连医科大学附属第一医院，2025年2月至3月
【实习3】大连双岭硅石粉有限公司，2025年6月至8月
【实习4】浙商证券股份有限公司，2025年9月至10月
</t>
  </si>
  <si>
    <t>【实习1】立信会计师事务所，2024年11月-2025年5月
【实习1】烟台盛宝源企业管理有限公司，2025年7月-2025年9月</t>
  </si>
  <si>
    <t>孙*渤</t>
  </si>
  <si>
    <t xml:space="preserve">【实习1】立信会计师事务所湖南分所2024年12月15日至2025年4月15日
【实习2】中经数融（大连）创新科技有限公司2025年4月22日至7月18日
</t>
  </si>
  <si>
    <t>岳*兰</t>
  </si>
  <si>
    <t>【实习1】安永华明会计师事务所，2025年1月至3月
【实习2】申通快递有限公司，2025年7月至9月</t>
  </si>
  <si>
    <t>李*凝</t>
  </si>
  <si>
    <r>
      <rPr>
        <sz val="10"/>
        <rFont val="宋体"/>
        <charset val="134"/>
      </rPr>
      <t>【实习1】东北财经大学课程助教，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年8月至12月
【实习2】山西创晖会计师事务所，2025年1月至2月</t>
    </r>
  </si>
  <si>
    <t>许*欣</t>
  </si>
  <si>
    <t>【实习1】大卓智能科技有限公司，2025年1月至3月
【实习2】嘉兴司诺投资有限公司，2025年6月至9月</t>
  </si>
  <si>
    <t>徐*琦</t>
  </si>
  <si>
    <r>
      <rPr>
        <sz val="10"/>
        <rFont val="宋体"/>
        <charset val="134"/>
      </rPr>
      <t>【实习1】安永华明会计师事务所，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月至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 xml:space="preserve">月
</t>
    </r>
  </si>
  <si>
    <t>薛*薇</t>
  </si>
  <si>
    <r>
      <rPr>
        <sz val="10"/>
        <rFont val="宋体"/>
        <charset val="134"/>
      </rPr>
      <t>【实习1】立信会计师事务所辽宁分所审计实习，</t>
    </r>
    <r>
      <rPr>
        <sz val="10"/>
        <rFont val="Times New Roman"/>
        <charset val="134"/>
      </rPr>
      <t>2025</t>
    </r>
    <r>
      <rPr>
        <sz val="10"/>
        <rFont val="宋体"/>
        <charset val="134"/>
      </rPr>
      <t>年1月6日至2025年2月27日
【实习2】印孚瑟斯技术（大连）英语财务实习，2025年7月7日至2025年9月5日</t>
    </r>
  </si>
  <si>
    <t>陈*凯</t>
  </si>
  <si>
    <r>
      <rPr>
        <sz val="10"/>
        <rFont val="宋体"/>
        <charset val="134"/>
      </rPr>
      <t>【实习1】大华会计师事务所，</t>
    </r>
    <r>
      <rPr>
        <sz val="10"/>
        <rFont val="Times New Roman"/>
        <charset val="134"/>
      </rPr>
      <t>2024</t>
    </r>
    <r>
      <rPr>
        <sz val="10"/>
        <rFont val="宋体"/>
        <charset val="134"/>
      </rPr>
      <t>年12月至2025年2月
【实习2】中国铁路郑州局集团，2025年6月至9月</t>
    </r>
  </si>
  <si>
    <t>刘*乐</t>
  </si>
  <si>
    <t>【实习1】信永中和会计师事务所（特殊普通合伙）,2025年1月至3月
【实习2】东北财经大学会计学院课程助教，2025年9月至10月</t>
  </si>
  <si>
    <t>赵*霞</t>
  </si>
  <si>
    <t>【实习1】华西证券研究所，2024年10月至11月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</si>
</sst>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 "/>
    <numFmt numFmtId="178" formatCode="0.0000_ "/>
    <numFmt numFmtId="179" formatCode="0.00_ "/>
    <numFmt numFmtId="180" formatCode="0.000_);[Red]\(0.000\)"/>
    <numFmt numFmtId="181" formatCode="0.0000_);[Red]\(0.0000\)"/>
  </numFmts>
  <fonts count="33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4"/>
      <name val="Times New Roman"/>
      <charset val="134"/>
    </font>
    <font>
      <sz val="10"/>
      <name val="Times New Roman"/>
      <charset val="134"/>
    </font>
    <font>
      <sz val="14"/>
      <name val="宋体"/>
      <charset val="134"/>
    </font>
    <font>
      <b/>
      <sz val="14"/>
      <name val="宋体"/>
      <charset val="134"/>
    </font>
    <font>
      <sz val="10"/>
      <name val="宋体-简"/>
      <charset val="134"/>
    </font>
    <font>
      <sz val="10"/>
      <color theme="1"/>
      <name val="宋体"/>
      <charset val="134"/>
    </font>
    <font>
      <sz val="14"/>
      <color theme="1"/>
      <name val="宋体"/>
      <charset val="134"/>
    </font>
    <font>
      <sz val="10"/>
      <color theme="1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E7BEF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10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49" fontId="1" fillId="6" borderId="1" xfId="0" applyNumberFormat="1" applyFont="1" applyFill="1" applyBorder="1" applyAlignment="1">
      <alignment horizontal="left" vertical="center" wrapText="1"/>
    </xf>
    <xf numFmtId="49" fontId="1" fillId="6" borderId="1" xfId="0" applyNumberFormat="1" applyFont="1" applyFill="1" applyBorder="1" applyAlignment="1">
      <alignment horizontal="center" vertical="center" wrapText="1"/>
    </xf>
    <xf numFmtId="49" fontId="1" fillId="7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49" fontId="6" fillId="5" borderId="1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7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8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>
      <alignment vertical="center"/>
    </xf>
    <xf numFmtId="0" fontId="1" fillId="0" borderId="0" xfId="0" applyFont="1" applyFill="1">
      <alignment vertical="center"/>
    </xf>
    <xf numFmtId="176" fontId="1" fillId="3" borderId="1" xfId="0" applyNumberFormat="1" applyFont="1" applyFill="1" applyBorder="1" applyAlignment="1">
      <alignment horizontal="center" vertical="center" wrapText="1"/>
    </xf>
    <xf numFmtId="176" fontId="1" fillId="4" borderId="1" xfId="0" applyNumberFormat="1" applyFont="1" applyFill="1" applyBorder="1" applyAlignment="1">
      <alignment horizontal="center" vertical="center" wrapText="1"/>
    </xf>
    <xf numFmtId="176" fontId="1" fillId="5" borderId="1" xfId="0" applyNumberFormat="1" applyFont="1" applyFill="1" applyBorder="1" applyAlignment="1">
      <alignment horizontal="center" vertical="center" wrapText="1"/>
    </xf>
    <xf numFmtId="176" fontId="1" fillId="7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9" fillId="3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6" fontId="6" fillId="4" borderId="1" xfId="0" applyNumberFormat="1" applyFont="1" applyFill="1" applyBorder="1" applyAlignment="1">
      <alignment horizontal="center" vertical="center" wrapText="1"/>
    </xf>
    <xf numFmtId="176" fontId="6" fillId="5" borderId="1" xfId="0" applyNumberFormat="1" applyFont="1" applyFill="1" applyBorder="1" applyAlignment="1">
      <alignment horizontal="center" vertical="center" wrapText="1"/>
    </xf>
    <xf numFmtId="179" fontId="6" fillId="2" borderId="1" xfId="0" applyNumberFormat="1" applyFont="1" applyFill="1" applyBorder="1" applyAlignment="1">
      <alignment horizontal="center" vertical="center"/>
    </xf>
    <xf numFmtId="176" fontId="6" fillId="7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1" fillId="0" borderId="0" xfId="0" applyNumberFormat="1" applyFont="1" applyFill="1">
      <alignment vertical="center"/>
    </xf>
    <xf numFmtId="176" fontId="3" fillId="0" borderId="0" xfId="0" applyNumberFormat="1" applyFont="1" applyFill="1">
      <alignment vertical="center"/>
    </xf>
    <xf numFmtId="180" fontId="3" fillId="0" borderId="0" xfId="0" applyNumberFormat="1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center"/>
    </xf>
    <xf numFmtId="181" fontId="0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 wrapText="1"/>
    </xf>
    <xf numFmtId="49" fontId="9" fillId="5" borderId="1" xfId="0" applyNumberFormat="1" applyFont="1" applyFill="1" applyBorder="1" applyAlignment="1">
      <alignment horizontal="center" vertical="center" wrapText="1"/>
    </xf>
    <xf numFmtId="49" fontId="9" fillId="6" borderId="1" xfId="0" applyNumberFormat="1" applyFont="1" applyFill="1" applyBorder="1" applyAlignment="1">
      <alignment horizontal="left" vertical="center" wrapText="1"/>
    </xf>
    <xf numFmtId="49" fontId="9" fillId="6" borderId="1" xfId="0" applyNumberFormat="1" applyFont="1" applyFill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9" fillId="5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9" borderId="0" xfId="0" applyFont="1" applyFill="1" applyAlignment="1">
      <alignment horizontal="center" vertical="center" wrapText="1"/>
    </xf>
    <xf numFmtId="0" fontId="0" fillId="9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70AD47"/>
      <color rgb="00E7BEF4"/>
      <color rgb="00C59DFB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28"/>
  <sheetViews>
    <sheetView workbookViewId="0">
      <selection activeCell="E10" sqref="E10"/>
    </sheetView>
  </sheetViews>
  <sheetFormatPr defaultColWidth="9" defaultRowHeight="20.15" customHeight="1"/>
  <cols>
    <col min="2" max="3" width="21.0833333333333" customWidth="1"/>
    <col min="4" max="4" width="29.3333333333333" style="6" customWidth="1"/>
    <col min="5" max="5" width="9" style="6"/>
    <col min="8" max="8" width="10.5833333333333" customWidth="1"/>
    <col min="9" max="9" width="22.75" customWidth="1"/>
    <col min="10" max="10" width="20.5" style="6" customWidth="1"/>
    <col min="11" max="11" width="11.25" style="6" customWidth="1"/>
    <col min="12" max="12" width="30.5833333333333" customWidth="1"/>
  </cols>
  <sheetData>
    <row r="2" customHeight="1" spans="1:12">
      <c r="A2" s="80" t="s">
        <v>0</v>
      </c>
      <c r="B2" s="81" t="s">
        <v>1</v>
      </c>
      <c r="C2" s="82" t="s">
        <v>2</v>
      </c>
      <c r="D2" s="83" t="s">
        <v>3</v>
      </c>
      <c r="E2" s="83" t="s">
        <v>4</v>
      </c>
      <c r="G2" s="82" t="s">
        <v>5</v>
      </c>
      <c r="H2" s="82"/>
      <c r="I2" s="83" t="s">
        <v>3</v>
      </c>
      <c r="J2" s="83" t="s">
        <v>4</v>
      </c>
    </row>
    <row r="3" ht="31.5" customHeight="1" spans="1:12">
      <c r="A3" s="84"/>
      <c r="B3" s="85"/>
      <c r="C3" s="82"/>
      <c r="D3" s="86" t="s">
        <v>6</v>
      </c>
      <c r="E3" s="87" t="s">
        <v>7</v>
      </c>
      <c r="G3" s="82"/>
      <c r="H3" s="82"/>
      <c r="I3" s="16" t="s">
        <v>8</v>
      </c>
      <c r="J3" s="16">
        <v>5</v>
      </c>
    </row>
    <row r="4" customHeight="1" spans="1:12">
      <c r="A4" s="84"/>
      <c r="B4" s="85"/>
      <c r="C4" s="82"/>
      <c r="D4" s="88" t="s">
        <v>9</v>
      </c>
      <c r="E4" s="16">
        <v>5</v>
      </c>
      <c r="G4" s="82"/>
      <c r="H4" s="82"/>
      <c r="I4" s="16" t="s">
        <v>10</v>
      </c>
      <c r="J4" s="16">
        <v>5</v>
      </c>
    </row>
    <row r="5" customHeight="1" spans="1:12">
      <c r="A5" s="84"/>
      <c r="B5" s="85"/>
      <c r="C5" s="82"/>
      <c r="D5" s="88" t="s">
        <v>11</v>
      </c>
      <c r="E5" s="16">
        <v>5</v>
      </c>
      <c r="G5" s="82"/>
      <c r="H5" s="82"/>
      <c r="I5" s="16" t="s">
        <v>12</v>
      </c>
      <c r="J5" s="16">
        <v>5</v>
      </c>
    </row>
    <row r="6" customHeight="1" spans="1:12">
      <c r="A6" s="84"/>
      <c r="B6" s="85"/>
      <c r="C6" s="82"/>
      <c r="D6" s="88" t="s">
        <v>13</v>
      </c>
      <c r="E6" s="16">
        <v>5</v>
      </c>
      <c r="G6" s="82"/>
      <c r="H6" s="82"/>
      <c r="I6" s="16" t="s">
        <v>14</v>
      </c>
      <c r="J6" s="16">
        <v>5</v>
      </c>
    </row>
    <row r="7" customHeight="1" spans="1:12">
      <c r="A7" s="84"/>
      <c r="B7" s="85"/>
      <c r="C7" s="82"/>
      <c r="D7" s="89" t="s">
        <v>15</v>
      </c>
      <c r="E7" s="16">
        <v>5</v>
      </c>
      <c r="G7" s="82"/>
      <c r="H7" s="82"/>
      <c r="I7" s="16" t="s">
        <v>16</v>
      </c>
      <c r="J7" s="16">
        <v>5</v>
      </c>
    </row>
    <row r="8" customHeight="1" spans="1:12">
      <c r="A8" s="84"/>
      <c r="B8" s="85"/>
      <c r="C8" s="82"/>
      <c r="D8" s="88" t="s">
        <v>17</v>
      </c>
      <c r="E8" s="89">
        <v>5</v>
      </c>
      <c r="G8" s="82" t="s">
        <v>18</v>
      </c>
      <c r="H8" s="82"/>
      <c r="I8" s="83" t="s">
        <v>3</v>
      </c>
      <c r="J8" s="83" t="s">
        <v>4</v>
      </c>
    </row>
    <row r="9" customHeight="1" spans="1:12">
      <c r="A9" s="84"/>
      <c r="B9" s="85"/>
      <c r="C9" s="82"/>
      <c r="D9" s="89" t="s">
        <v>19</v>
      </c>
      <c r="E9" s="16">
        <v>5</v>
      </c>
      <c r="G9" s="82"/>
      <c r="H9" s="82"/>
      <c r="I9" s="16" t="s">
        <v>20</v>
      </c>
      <c r="J9" s="16">
        <v>5</v>
      </c>
    </row>
    <row r="10" customHeight="1" spans="1:12">
      <c r="A10" s="84"/>
      <c r="B10" s="85"/>
      <c r="C10" s="82"/>
      <c r="D10" s="89" t="s">
        <v>21</v>
      </c>
      <c r="E10" s="16">
        <v>5</v>
      </c>
      <c r="G10" s="82"/>
      <c r="H10" s="82"/>
      <c r="I10" s="16" t="s">
        <v>22</v>
      </c>
      <c r="J10" s="16">
        <v>5</v>
      </c>
    </row>
    <row r="11" customHeight="1" spans="1:12">
      <c r="A11" s="84"/>
      <c r="B11" s="85"/>
      <c r="C11" s="82"/>
      <c r="D11" s="89" t="s">
        <v>23</v>
      </c>
      <c r="E11" s="16">
        <v>5</v>
      </c>
      <c r="G11" s="82"/>
      <c r="H11" s="82"/>
      <c r="I11" s="16" t="s">
        <v>24</v>
      </c>
      <c r="J11" s="16">
        <v>5</v>
      </c>
    </row>
    <row r="12" customHeight="1" spans="1:12">
      <c r="A12" s="84"/>
      <c r="B12" s="85"/>
      <c r="C12" s="82"/>
      <c r="D12" s="88" t="s">
        <v>25</v>
      </c>
      <c r="E12" s="16">
        <v>5</v>
      </c>
      <c r="G12" s="82"/>
      <c r="H12" s="82"/>
      <c r="I12" s="16" t="s">
        <v>26</v>
      </c>
      <c r="J12" s="16">
        <v>5</v>
      </c>
    </row>
    <row r="13" customHeight="1" spans="1:12">
      <c r="A13" s="84"/>
      <c r="B13" s="85"/>
      <c r="C13" s="82"/>
      <c r="D13" s="89" t="s">
        <v>27</v>
      </c>
      <c r="E13" s="16">
        <v>5</v>
      </c>
      <c r="G13" s="82"/>
      <c r="H13" s="82"/>
      <c r="I13" s="16" t="s">
        <v>28</v>
      </c>
      <c r="J13" s="16">
        <v>5</v>
      </c>
    </row>
    <row r="14" customHeight="1" spans="1:12">
      <c r="A14" s="84"/>
      <c r="B14" s="85"/>
      <c r="C14" s="82"/>
      <c r="D14" s="88" t="s">
        <v>29</v>
      </c>
      <c r="E14" s="16">
        <v>5</v>
      </c>
    </row>
    <row r="15" customHeight="1" spans="1:12">
      <c r="A15" s="84"/>
      <c r="B15" s="85"/>
      <c r="C15" s="82"/>
      <c r="D15" s="88" t="s">
        <v>30</v>
      </c>
      <c r="E15" s="16">
        <v>5</v>
      </c>
    </row>
    <row r="16" customHeight="1" spans="1:12">
      <c r="A16" s="84"/>
      <c r="G16" s="82" t="s">
        <v>31</v>
      </c>
      <c r="H16" s="82"/>
      <c r="I16" s="83" t="s">
        <v>3</v>
      </c>
      <c r="J16" s="83"/>
      <c r="K16" s="83" t="s">
        <v>32</v>
      </c>
      <c r="L16" s="83" t="s">
        <v>33</v>
      </c>
    </row>
    <row r="17" customHeight="1" spans="1:14">
      <c r="A17" s="84"/>
      <c r="G17" s="82"/>
      <c r="H17" s="82"/>
      <c r="I17" s="90" t="s">
        <v>34</v>
      </c>
      <c r="J17" s="91" t="s">
        <v>35</v>
      </c>
      <c r="K17" s="16">
        <v>25</v>
      </c>
      <c r="L17" s="92" t="s">
        <v>36</v>
      </c>
    </row>
    <row r="18" customHeight="1" spans="1:14">
      <c r="A18" s="84"/>
      <c r="B18" s="93" t="s">
        <v>37</v>
      </c>
      <c r="C18" s="94"/>
      <c r="G18" s="82"/>
      <c r="H18" s="82"/>
      <c r="I18" s="95"/>
      <c r="J18" s="91" t="s">
        <v>38</v>
      </c>
      <c r="K18" s="16">
        <v>20</v>
      </c>
      <c r="L18" s="96"/>
    </row>
    <row r="19" customHeight="1" spans="1:14">
      <c r="A19" s="84"/>
      <c r="B19" s="93"/>
      <c r="C19" s="94"/>
      <c r="G19" s="82"/>
      <c r="H19" s="82"/>
      <c r="I19" s="95"/>
      <c r="J19" s="91" t="s">
        <v>39</v>
      </c>
      <c r="K19" s="16">
        <v>10</v>
      </c>
      <c r="L19" s="96"/>
    </row>
    <row r="20" customHeight="1" spans="1:14">
      <c r="A20" s="84"/>
      <c r="B20" s="93"/>
      <c r="C20" s="94"/>
      <c r="G20" s="82"/>
      <c r="H20" s="82"/>
      <c r="I20" s="90" t="s">
        <v>40</v>
      </c>
      <c r="J20" s="91" t="s">
        <v>41</v>
      </c>
      <c r="K20" s="16">
        <v>25</v>
      </c>
      <c r="L20" s="96" t="s">
        <v>42</v>
      </c>
      <c r="N20" s="97"/>
    </row>
    <row r="21" customHeight="1" spans="1:14">
      <c r="A21" s="84"/>
      <c r="B21" s="93"/>
      <c r="C21" s="94"/>
      <c r="G21" s="82"/>
      <c r="H21" s="82"/>
      <c r="I21" s="95"/>
      <c r="J21" s="91" t="s">
        <v>43</v>
      </c>
      <c r="K21" s="16">
        <v>15</v>
      </c>
      <c r="L21" s="96"/>
      <c r="N21" s="98"/>
    </row>
    <row r="22" customHeight="1" spans="1:14">
      <c r="A22" s="84"/>
      <c r="B22" s="93"/>
      <c r="C22" s="94"/>
      <c r="G22" s="82"/>
      <c r="H22" s="82"/>
      <c r="I22" s="90" t="s">
        <v>44</v>
      </c>
      <c r="J22" s="91" t="s">
        <v>45</v>
      </c>
      <c r="K22" s="16">
        <v>20</v>
      </c>
      <c r="L22" s="95"/>
      <c r="N22" s="98"/>
    </row>
    <row r="23" customHeight="1" spans="1:14">
      <c r="A23" s="99"/>
      <c r="B23" s="93"/>
      <c r="C23" s="94"/>
      <c r="G23" s="82"/>
      <c r="H23" s="82"/>
      <c r="I23" s="95"/>
      <c r="J23" s="91" t="s">
        <v>46</v>
      </c>
      <c r="K23" s="16">
        <v>10</v>
      </c>
      <c r="L23" s="95"/>
      <c r="N23" s="98"/>
    </row>
    <row r="24" customHeight="1" spans="1:14">
      <c r="G24" s="82"/>
      <c r="H24" s="82"/>
      <c r="I24" s="90" t="s">
        <v>47</v>
      </c>
      <c r="J24" s="91" t="s">
        <v>48</v>
      </c>
      <c r="K24" s="16">
        <v>20</v>
      </c>
      <c r="L24" s="95"/>
      <c r="N24" s="98"/>
    </row>
    <row r="25" customHeight="1" spans="1:14">
      <c r="N25" s="98"/>
    </row>
    <row r="26" customHeight="1" spans="1:14">
      <c r="N26" s="98"/>
    </row>
    <row r="27" customHeight="1" spans="1:14">
      <c r="N27" s="98"/>
    </row>
    <row r="28" customHeight="1" spans="1:14">
      <c r="N28" s="100"/>
    </row>
  </sheetData>
  <mergeCells count="10">
    <mergeCell ref="I16:J16"/>
    <mergeCell ref="A2:A23"/>
    <mergeCell ref="B2:B15"/>
    <mergeCell ref="B18:B23"/>
    <mergeCell ref="C2:C15"/>
    <mergeCell ref="L17:L19"/>
    <mergeCell ref="L20:L21"/>
    <mergeCell ref="G16:H24"/>
    <mergeCell ref="G8:H13"/>
    <mergeCell ref="G2:H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0"/>
  <sheetViews>
    <sheetView tabSelected="1" zoomScale="70" zoomScaleNormal="70" workbookViewId="0">
      <selection activeCell="AB56" sqref="AB56"/>
    </sheetView>
  </sheetViews>
  <sheetFormatPr defaultColWidth="8.66666666666667" defaultRowHeight="15"/>
  <cols>
    <col min="1" max="1" width="9" style="1"/>
    <col min="2" max="2" width="9" style="36"/>
    <col min="3" max="3" width="9" style="1"/>
    <col min="4" max="4" width="10.6666666666667" style="1"/>
    <col min="5" max="5" width="10.5" style="1" customWidth="1"/>
    <col min="6" max="6" width="8.69166666666667" style="1" customWidth="1"/>
    <col min="7" max="7" width="8.69166666666667" style="36" customWidth="1"/>
    <col min="8" max="9" width="5.95" style="1" customWidth="1"/>
    <col min="10" max="10" width="5.95" style="36" customWidth="1"/>
    <col min="11" max="11" width="11.9416666666667" style="1" customWidth="1"/>
    <col min="12" max="12" width="6.54166666666667" style="1" customWidth="1"/>
    <col min="13" max="13" width="6.54166666666667" style="36" customWidth="1"/>
    <col min="14" max="14" width="21.075" style="2" customWidth="1"/>
    <col min="15" max="15" width="10.5" style="1" customWidth="1"/>
    <col min="16" max="16" width="9" style="54"/>
    <col min="17" max="17" width="10.9416666666667" style="1" customWidth="1"/>
    <col min="18" max="18" width="9" style="1"/>
    <col min="19" max="20" width="9" style="36"/>
    <col min="21" max="21" width="9" style="1"/>
    <col min="22" max="22" width="9" style="55"/>
    <col min="23" max="23" width="9.16666666666667" style="55"/>
    <col min="24" max="24" width="10.3333333333333" style="55"/>
    <col min="25" max="25" width="9.16666666666667" style="56"/>
    <col min="26" max="26" width="9" style="54"/>
  </cols>
  <sheetData>
    <row r="1" ht="78" spans="1:26">
      <c r="A1" s="7" t="s">
        <v>49</v>
      </c>
      <c r="B1" s="57" t="s">
        <v>50</v>
      </c>
      <c r="C1" s="7" t="s">
        <v>51</v>
      </c>
      <c r="D1" s="7" t="s">
        <v>52</v>
      </c>
      <c r="E1" s="8" t="s">
        <v>53</v>
      </c>
      <c r="F1" s="8" t="s">
        <v>54</v>
      </c>
      <c r="G1" s="38" t="s">
        <v>55</v>
      </c>
      <c r="H1" s="9" t="s">
        <v>56</v>
      </c>
      <c r="I1" s="9" t="s">
        <v>57</v>
      </c>
      <c r="J1" s="39" t="s">
        <v>58</v>
      </c>
      <c r="K1" s="10" t="s">
        <v>59</v>
      </c>
      <c r="L1" s="10" t="s">
        <v>60</v>
      </c>
      <c r="M1" s="40" t="s">
        <v>61</v>
      </c>
      <c r="N1" s="11" t="s">
        <v>62</v>
      </c>
      <c r="O1" s="12" t="s">
        <v>63</v>
      </c>
      <c r="P1" s="57" t="s">
        <v>64</v>
      </c>
      <c r="Q1" s="13" t="s">
        <v>65</v>
      </c>
      <c r="R1" s="13" t="s">
        <v>66</v>
      </c>
      <c r="S1" s="41" t="s">
        <v>4</v>
      </c>
      <c r="T1" s="57" t="s">
        <v>67</v>
      </c>
      <c r="U1" s="7" t="s">
        <v>68</v>
      </c>
      <c r="V1" s="14" t="s">
        <v>69</v>
      </c>
      <c r="W1" s="14" t="s">
        <v>70</v>
      </c>
      <c r="X1" s="14" t="s">
        <v>71</v>
      </c>
      <c r="Y1" s="58" t="s">
        <v>72</v>
      </c>
      <c r="Z1" s="14" t="s">
        <v>73</v>
      </c>
    </row>
    <row r="2" ht="109" customHeight="1" spans="1:26">
      <c r="A2" s="20">
        <v>1</v>
      </c>
      <c r="B2" s="59" t="s">
        <v>74</v>
      </c>
      <c r="C2" s="19" t="s">
        <v>75</v>
      </c>
      <c r="D2" s="20">
        <v>2024120916</v>
      </c>
      <c r="E2" s="8" t="s">
        <v>76</v>
      </c>
      <c r="F2" s="8" t="s">
        <v>77</v>
      </c>
      <c r="G2" s="38">
        <f t="shared" ref="G2:G65" si="0">F2*0.08</f>
        <v>0</v>
      </c>
      <c r="H2" s="9" t="s">
        <v>76</v>
      </c>
      <c r="I2" s="9" t="s">
        <v>77</v>
      </c>
      <c r="J2" s="39">
        <f t="shared" ref="J2:J65" si="1">I2*0.07</f>
        <v>0</v>
      </c>
      <c r="K2" s="10" t="s">
        <v>76</v>
      </c>
      <c r="L2" s="10" t="s">
        <v>77</v>
      </c>
      <c r="M2" s="40">
        <f t="shared" ref="M2:M25" si="2">L2*8/60</f>
        <v>0</v>
      </c>
      <c r="N2" s="11" t="s">
        <v>78</v>
      </c>
      <c r="O2" s="12" t="s">
        <v>79</v>
      </c>
      <c r="P2" s="60">
        <f t="shared" ref="P2:P65" si="3">G2+J2+M2+O2</f>
        <v>7</v>
      </c>
      <c r="Q2" s="13" t="s">
        <v>76</v>
      </c>
      <c r="R2" s="13" t="s">
        <v>76</v>
      </c>
      <c r="S2" s="41">
        <v>0</v>
      </c>
      <c r="T2" s="57">
        <f t="shared" ref="T2:T65" si="4">S2*0.3</f>
        <v>0</v>
      </c>
      <c r="U2" s="7">
        <v>7</v>
      </c>
      <c r="V2" s="61">
        <v>7</v>
      </c>
      <c r="W2" s="62">
        <v>56.4486</v>
      </c>
      <c r="X2" s="63">
        <v>8.79325643300799</v>
      </c>
      <c r="Y2" s="64">
        <v>72.241856433008</v>
      </c>
      <c r="Z2" s="59" t="s">
        <v>80</v>
      </c>
    </row>
    <row r="3" ht="91" customHeight="1" spans="1:26">
      <c r="A3" s="20">
        <v>2</v>
      </c>
      <c r="B3" s="59" t="s">
        <v>81</v>
      </c>
      <c r="C3" s="19" t="s">
        <v>75</v>
      </c>
      <c r="D3" s="20">
        <v>2024120817</v>
      </c>
      <c r="E3" s="8" t="s">
        <v>82</v>
      </c>
      <c r="F3" s="8" t="s">
        <v>83</v>
      </c>
      <c r="G3" s="38">
        <f t="shared" si="0"/>
        <v>0.8</v>
      </c>
      <c r="H3" s="9" t="s">
        <v>76</v>
      </c>
      <c r="I3" s="9" t="s">
        <v>77</v>
      </c>
      <c r="J3" s="39">
        <f t="shared" si="1"/>
        <v>0</v>
      </c>
      <c r="K3" s="10" t="s">
        <v>76</v>
      </c>
      <c r="L3" s="10" t="s">
        <v>77</v>
      </c>
      <c r="M3" s="40">
        <f t="shared" si="2"/>
        <v>0</v>
      </c>
      <c r="N3" s="11" t="s">
        <v>84</v>
      </c>
      <c r="O3" s="12" t="s">
        <v>85</v>
      </c>
      <c r="P3" s="60">
        <f t="shared" si="3"/>
        <v>6.8</v>
      </c>
      <c r="Q3" s="13" t="s">
        <v>86</v>
      </c>
      <c r="R3" s="13" t="s">
        <v>87</v>
      </c>
      <c r="S3" s="41">
        <v>5</v>
      </c>
      <c r="T3" s="57">
        <f t="shared" si="4"/>
        <v>1.5</v>
      </c>
      <c r="U3" s="7">
        <v>6.8</v>
      </c>
      <c r="V3" s="61">
        <v>6.8</v>
      </c>
      <c r="W3" s="62">
        <v>55.5702</v>
      </c>
      <c r="X3" s="63">
        <v>9.36024844720497</v>
      </c>
      <c r="Y3" s="64">
        <v>71.730448447205</v>
      </c>
      <c r="Z3" s="59" t="s">
        <v>80</v>
      </c>
    </row>
    <row r="4" ht="99" customHeight="1" spans="1:26">
      <c r="A4" s="20">
        <v>3</v>
      </c>
      <c r="B4" s="59" t="s">
        <v>88</v>
      </c>
      <c r="C4" s="19" t="s">
        <v>75</v>
      </c>
      <c r="D4" s="20">
        <v>2024120832</v>
      </c>
      <c r="E4" s="8" t="s">
        <v>76</v>
      </c>
      <c r="F4" s="8" t="s">
        <v>77</v>
      </c>
      <c r="G4" s="38">
        <f t="shared" si="0"/>
        <v>0</v>
      </c>
      <c r="H4" s="9" t="s">
        <v>76</v>
      </c>
      <c r="I4" s="9" t="s">
        <v>77</v>
      </c>
      <c r="J4" s="39">
        <f t="shared" si="1"/>
        <v>0</v>
      </c>
      <c r="K4" s="10" t="s">
        <v>76</v>
      </c>
      <c r="L4" s="10" t="s">
        <v>77</v>
      </c>
      <c r="M4" s="40">
        <f t="shared" si="2"/>
        <v>0</v>
      </c>
      <c r="N4" s="11" t="s">
        <v>89</v>
      </c>
      <c r="O4" s="12" t="s">
        <v>85</v>
      </c>
      <c r="P4" s="60">
        <f t="shared" si="3"/>
        <v>6</v>
      </c>
      <c r="Q4" s="13" t="s">
        <v>76</v>
      </c>
      <c r="R4" s="13" t="s">
        <v>76</v>
      </c>
      <c r="S4" s="41">
        <v>0</v>
      </c>
      <c r="T4" s="57">
        <f t="shared" si="4"/>
        <v>0</v>
      </c>
      <c r="U4" s="7">
        <v>6</v>
      </c>
      <c r="V4" s="61">
        <v>6</v>
      </c>
      <c r="W4" s="62">
        <v>54.9726</v>
      </c>
      <c r="X4" s="63">
        <v>9.92014196983141</v>
      </c>
      <c r="Y4" s="64">
        <v>70.8927419698314</v>
      </c>
      <c r="Z4" s="59" t="s">
        <v>80</v>
      </c>
    </row>
    <row r="5" ht="81" customHeight="1" spans="1:26">
      <c r="A5" s="20">
        <v>4</v>
      </c>
      <c r="B5" s="65" t="s">
        <v>90</v>
      </c>
      <c r="C5" s="19" t="s">
        <v>75</v>
      </c>
      <c r="D5" s="33">
        <v>2024120836</v>
      </c>
      <c r="E5" s="8" t="s">
        <v>91</v>
      </c>
      <c r="F5" s="8" t="s">
        <v>92</v>
      </c>
      <c r="G5" s="38">
        <f t="shared" si="0"/>
        <v>0.1</v>
      </c>
      <c r="H5" s="9" t="s">
        <v>76</v>
      </c>
      <c r="I5" s="9" t="s">
        <v>77</v>
      </c>
      <c r="J5" s="39">
        <f t="shared" si="1"/>
        <v>0</v>
      </c>
      <c r="K5" s="10" t="s">
        <v>76</v>
      </c>
      <c r="L5" s="10" t="s">
        <v>77</v>
      </c>
      <c r="M5" s="40">
        <f t="shared" si="2"/>
        <v>0</v>
      </c>
      <c r="N5" s="11" t="s">
        <v>93</v>
      </c>
      <c r="O5" s="12" t="s">
        <v>79</v>
      </c>
      <c r="P5" s="60">
        <f t="shared" si="3"/>
        <v>7.1</v>
      </c>
      <c r="Q5" s="13" t="s">
        <v>76</v>
      </c>
      <c r="R5" s="13" t="s">
        <v>76</v>
      </c>
      <c r="S5" s="41">
        <v>0</v>
      </c>
      <c r="T5" s="57">
        <f t="shared" si="4"/>
        <v>0</v>
      </c>
      <c r="U5" s="7">
        <v>7.1</v>
      </c>
      <c r="V5" s="61">
        <v>7.1</v>
      </c>
      <c r="W5" s="62">
        <v>55.3134</v>
      </c>
      <c r="X5" s="63">
        <v>8.47382431233363</v>
      </c>
      <c r="Y5" s="64">
        <v>70.8872243123336</v>
      </c>
      <c r="Z5" s="59" t="s">
        <v>80</v>
      </c>
    </row>
    <row r="6" ht="145" customHeight="1" spans="1:26">
      <c r="A6" s="20">
        <v>5</v>
      </c>
      <c r="B6" s="59" t="s">
        <v>94</v>
      </c>
      <c r="C6" s="19" t="s">
        <v>75</v>
      </c>
      <c r="D6" s="20">
        <v>2024120820</v>
      </c>
      <c r="E6" s="8" t="s">
        <v>76</v>
      </c>
      <c r="F6" s="8" t="s">
        <v>77</v>
      </c>
      <c r="G6" s="38">
        <f t="shared" si="0"/>
        <v>0</v>
      </c>
      <c r="H6" s="9" t="s">
        <v>76</v>
      </c>
      <c r="I6" s="9" t="s">
        <v>77</v>
      </c>
      <c r="J6" s="39">
        <f t="shared" si="1"/>
        <v>0</v>
      </c>
      <c r="K6" s="10" t="s">
        <v>76</v>
      </c>
      <c r="L6" s="10" t="s">
        <v>77</v>
      </c>
      <c r="M6" s="40">
        <f t="shared" si="2"/>
        <v>0</v>
      </c>
      <c r="N6" s="11" t="s">
        <v>95</v>
      </c>
      <c r="O6" s="12" t="s">
        <v>85</v>
      </c>
      <c r="P6" s="60">
        <f t="shared" si="3"/>
        <v>6</v>
      </c>
      <c r="Q6" s="13" t="s">
        <v>96</v>
      </c>
      <c r="R6" s="13" t="s">
        <v>97</v>
      </c>
      <c r="S6" s="41">
        <v>5</v>
      </c>
      <c r="T6" s="57">
        <f t="shared" si="4"/>
        <v>1.5</v>
      </c>
      <c r="U6" s="7">
        <v>6</v>
      </c>
      <c r="V6" s="61">
        <v>6</v>
      </c>
      <c r="W6" s="62">
        <v>55.3398</v>
      </c>
      <c r="X6" s="63">
        <v>9.44099378881988</v>
      </c>
      <c r="Y6" s="64">
        <v>70.7807937888199</v>
      </c>
      <c r="Z6" s="59" t="s">
        <v>80</v>
      </c>
    </row>
    <row r="7" ht="126" customHeight="1" spans="1:26">
      <c r="A7" s="20">
        <v>6</v>
      </c>
      <c r="B7" s="59" t="s">
        <v>98</v>
      </c>
      <c r="C7" s="19" t="s">
        <v>75</v>
      </c>
      <c r="D7" s="20">
        <v>2024120844</v>
      </c>
      <c r="E7" s="8" t="s">
        <v>91</v>
      </c>
      <c r="F7" s="8" t="s">
        <v>99</v>
      </c>
      <c r="G7" s="38">
        <f t="shared" si="0"/>
        <v>0.08</v>
      </c>
      <c r="H7" s="9" t="s">
        <v>76</v>
      </c>
      <c r="I7" s="9" t="s">
        <v>77</v>
      </c>
      <c r="J7" s="39">
        <f t="shared" si="1"/>
        <v>0</v>
      </c>
      <c r="K7" s="10" t="s">
        <v>76</v>
      </c>
      <c r="L7" s="10" t="s">
        <v>77</v>
      </c>
      <c r="M7" s="40">
        <f t="shared" si="2"/>
        <v>0</v>
      </c>
      <c r="N7" s="11" t="s">
        <v>100</v>
      </c>
      <c r="O7" s="12" t="s">
        <v>79</v>
      </c>
      <c r="P7" s="60">
        <f t="shared" si="3"/>
        <v>7.08</v>
      </c>
      <c r="Q7" s="13" t="s">
        <v>76</v>
      </c>
      <c r="R7" s="13" t="s">
        <v>76</v>
      </c>
      <c r="S7" s="41">
        <v>0</v>
      </c>
      <c r="T7" s="57">
        <f t="shared" si="4"/>
        <v>0</v>
      </c>
      <c r="U7" s="7">
        <v>7.08</v>
      </c>
      <c r="V7" s="61">
        <v>7.08</v>
      </c>
      <c r="W7" s="62">
        <v>54.9372</v>
      </c>
      <c r="X7" s="63">
        <v>8.72227151730257</v>
      </c>
      <c r="Y7" s="64">
        <v>70.7394715173026</v>
      </c>
      <c r="Z7" s="59" t="s">
        <v>80</v>
      </c>
    </row>
    <row r="8" ht="129" customHeight="1" spans="1:26">
      <c r="A8" s="20">
        <v>7</v>
      </c>
      <c r="B8" s="66" t="s">
        <v>101</v>
      </c>
      <c r="C8" s="19" t="s">
        <v>75</v>
      </c>
      <c r="D8" s="67">
        <v>2024120879</v>
      </c>
      <c r="E8" s="43" t="s">
        <v>76</v>
      </c>
      <c r="F8" s="43" t="s">
        <v>77</v>
      </c>
      <c r="G8" s="38">
        <f t="shared" si="0"/>
        <v>0</v>
      </c>
      <c r="H8" s="68" t="s">
        <v>76</v>
      </c>
      <c r="I8" s="68" t="s">
        <v>77</v>
      </c>
      <c r="J8" s="39">
        <f t="shared" si="1"/>
        <v>0</v>
      </c>
      <c r="K8" s="69" t="s">
        <v>76</v>
      </c>
      <c r="L8" s="69" t="s">
        <v>77</v>
      </c>
      <c r="M8" s="40">
        <f t="shared" si="2"/>
        <v>0</v>
      </c>
      <c r="N8" s="70" t="s">
        <v>102</v>
      </c>
      <c r="O8" s="71" t="s">
        <v>79</v>
      </c>
      <c r="P8" s="60">
        <f t="shared" si="3"/>
        <v>7</v>
      </c>
      <c r="Q8" s="13" t="s">
        <v>76</v>
      </c>
      <c r="R8" s="13" t="s">
        <v>76</v>
      </c>
      <c r="S8" s="41">
        <v>0</v>
      </c>
      <c r="T8" s="57">
        <f t="shared" si="4"/>
        <v>0</v>
      </c>
      <c r="U8" s="7">
        <v>7</v>
      </c>
      <c r="V8" s="61">
        <v>7</v>
      </c>
      <c r="W8" s="62">
        <v>55.0386</v>
      </c>
      <c r="X8" s="63">
        <v>8.48269742679681</v>
      </c>
      <c r="Y8" s="64">
        <v>70.5212974267968</v>
      </c>
      <c r="Z8" s="59" t="s">
        <v>80</v>
      </c>
    </row>
    <row r="9" ht="80" customHeight="1" spans="1:26">
      <c r="A9" s="20">
        <v>8</v>
      </c>
      <c r="B9" s="59" t="s">
        <v>103</v>
      </c>
      <c r="C9" s="19" t="s">
        <v>75</v>
      </c>
      <c r="D9" s="20">
        <v>2024120850</v>
      </c>
      <c r="E9" s="8" t="s">
        <v>82</v>
      </c>
      <c r="F9" s="8" t="s">
        <v>83</v>
      </c>
      <c r="G9" s="38">
        <f t="shared" si="0"/>
        <v>0.8</v>
      </c>
      <c r="H9" s="9" t="s">
        <v>76</v>
      </c>
      <c r="I9" s="9" t="s">
        <v>77</v>
      </c>
      <c r="J9" s="39">
        <f t="shared" si="1"/>
        <v>0</v>
      </c>
      <c r="K9" s="10" t="s">
        <v>76</v>
      </c>
      <c r="L9" s="10" t="s">
        <v>77</v>
      </c>
      <c r="M9" s="40">
        <f t="shared" si="2"/>
        <v>0</v>
      </c>
      <c r="N9" s="11" t="s">
        <v>104</v>
      </c>
      <c r="O9" s="12" t="s">
        <v>85</v>
      </c>
      <c r="P9" s="60">
        <f t="shared" si="3"/>
        <v>6.8</v>
      </c>
      <c r="Q9" s="13" t="s">
        <v>76</v>
      </c>
      <c r="R9" s="13" t="s">
        <v>76</v>
      </c>
      <c r="S9" s="41">
        <v>0</v>
      </c>
      <c r="T9" s="57">
        <f t="shared" si="4"/>
        <v>0</v>
      </c>
      <c r="U9" s="7">
        <v>6.8</v>
      </c>
      <c r="V9" s="61">
        <v>6.8</v>
      </c>
      <c r="W9" s="62">
        <v>55.5582</v>
      </c>
      <c r="X9" s="63">
        <v>8.07453416149068</v>
      </c>
      <c r="Y9" s="64">
        <v>70.4327341614907</v>
      </c>
      <c r="Z9" s="59" t="s">
        <v>80</v>
      </c>
    </row>
    <row r="10" ht="89" customHeight="1" spans="1:26">
      <c r="A10" s="20">
        <v>9</v>
      </c>
      <c r="B10" s="59" t="s">
        <v>105</v>
      </c>
      <c r="C10" s="19" t="s">
        <v>75</v>
      </c>
      <c r="D10" s="20">
        <v>2024120827</v>
      </c>
      <c r="E10" s="8" t="s">
        <v>82</v>
      </c>
      <c r="F10" s="8" t="s">
        <v>83</v>
      </c>
      <c r="G10" s="38">
        <f t="shared" si="0"/>
        <v>0.8</v>
      </c>
      <c r="H10" s="9" t="s">
        <v>76</v>
      </c>
      <c r="I10" s="9" t="s">
        <v>77</v>
      </c>
      <c r="J10" s="39">
        <f t="shared" si="1"/>
        <v>0</v>
      </c>
      <c r="K10" s="10" t="s">
        <v>76</v>
      </c>
      <c r="L10" s="10" t="s">
        <v>77</v>
      </c>
      <c r="M10" s="40">
        <f t="shared" si="2"/>
        <v>0</v>
      </c>
      <c r="N10" s="70" t="s">
        <v>106</v>
      </c>
      <c r="O10" s="12" t="s">
        <v>85</v>
      </c>
      <c r="P10" s="60">
        <f t="shared" si="3"/>
        <v>6.8</v>
      </c>
      <c r="Q10" s="13" t="s">
        <v>107</v>
      </c>
      <c r="R10" s="13" t="s">
        <v>108</v>
      </c>
      <c r="S10" s="41">
        <v>5</v>
      </c>
      <c r="T10" s="57">
        <f t="shared" si="4"/>
        <v>1.5</v>
      </c>
      <c r="U10" s="7">
        <v>6.8</v>
      </c>
      <c r="V10" s="61">
        <v>6.8</v>
      </c>
      <c r="W10" s="62">
        <v>55.0854</v>
      </c>
      <c r="X10" s="63">
        <v>8.5226264418811</v>
      </c>
      <c r="Y10" s="64">
        <v>70.4080264418811</v>
      </c>
      <c r="Z10" s="59" t="s">
        <v>80</v>
      </c>
    </row>
    <row r="11" ht="135" customHeight="1" spans="1:26">
      <c r="A11" s="20">
        <v>10</v>
      </c>
      <c r="B11" s="59" t="s">
        <v>109</v>
      </c>
      <c r="C11" s="19" t="s">
        <v>75</v>
      </c>
      <c r="D11" s="20">
        <v>2024120906</v>
      </c>
      <c r="E11" s="8" t="s">
        <v>76</v>
      </c>
      <c r="F11" s="8" t="s">
        <v>77</v>
      </c>
      <c r="G11" s="38">
        <f t="shared" si="0"/>
        <v>0</v>
      </c>
      <c r="H11" s="9" t="s">
        <v>76</v>
      </c>
      <c r="I11" s="9" t="s">
        <v>77</v>
      </c>
      <c r="J11" s="39">
        <f t="shared" si="1"/>
        <v>0</v>
      </c>
      <c r="K11" s="10" t="s">
        <v>76</v>
      </c>
      <c r="L11" s="10" t="s">
        <v>77</v>
      </c>
      <c r="M11" s="40">
        <f t="shared" si="2"/>
        <v>0</v>
      </c>
      <c r="N11" s="11" t="s">
        <v>110</v>
      </c>
      <c r="O11" s="12" t="s">
        <v>79</v>
      </c>
      <c r="P11" s="60">
        <f t="shared" si="3"/>
        <v>7</v>
      </c>
      <c r="Q11" s="13" t="s">
        <v>76</v>
      </c>
      <c r="R11" s="13" t="s">
        <v>76</v>
      </c>
      <c r="S11" s="41">
        <v>0</v>
      </c>
      <c r="T11" s="57">
        <f t="shared" si="4"/>
        <v>0</v>
      </c>
      <c r="U11" s="7">
        <v>7</v>
      </c>
      <c r="V11" s="61">
        <v>7</v>
      </c>
      <c r="W11" s="62">
        <v>53.3874</v>
      </c>
      <c r="X11" s="63">
        <v>9.91570541259982</v>
      </c>
      <c r="Y11" s="64">
        <v>70.3031054125998</v>
      </c>
      <c r="Z11" s="59" t="s">
        <v>80</v>
      </c>
    </row>
    <row r="12" ht="68" customHeight="1" spans="1:26">
      <c r="A12" s="20">
        <v>11</v>
      </c>
      <c r="B12" s="59" t="s">
        <v>111</v>
      </c>
      <c r="C12" s="19" t="s">
        <v>75</v>
      </c>
      <c r="D12" s="20">
        <v>2024120828</v>
      </c>
      <c r="E12" s="8" t="s">
        <v>112</v>
      </c>
      <c r="F12" s="8" t="s">
        <v>113</v>
      </c>
      <c r="G12" s="38">
        <f t="shared" si="0"/>
        <v>0.4</v>
      </c>
      <c r="H12" s="9" t="s">
        <v>76</v>
      </c>
      <c r="I12" s="9" t="s">
        <v>77</v>
      </c>
      <c r="J12" s="39">
        <f t="shared" si="1"/>
        <v>0</v>
      </c>
      <c r="K12" s="10" t="s">
        <v>76</v>
      </c>
      <c r="L12" s="10" t="s">
        <v>77</v>
      </c>
      <c r="M12" s="40">
        <f t="shared" si="2"/>
        <v>0</v>
      </c>
      <c r="N12" s="11" t="s">
        <v>114</v>
      </c>
      <c r="O12" s="12" t="s">
        <v>85</v>
      </c>
      <c r="P12" s="60">
        <f t="shared" si="3"/>
        <v>6.4</v>
      </c>
      <c r="Q12" s="13" t="s">
        <v>76</v>
      </c>
      <c r="R12" s="13" t="s">
        <v>76</v>
      </c>
      <c r="S12" s="41">
        <v>0</v>
      </c>
      <c r="T12" s="57">
        <f t="shared" si="4"/>
        <v>0</v>
      </c>
      <c r="U12" s="7">
        <v>6.4</v>
      </c>
      <c r="V12" s="61">
        <v>6.4</v>
      </c>
      <c r="W12" s="62">
        <v>56.1102</v>
      </c>
      <c r="X12" s="63">
        <v>7.27595385980479</v>
      </c>
      <c r="Y12" s="64">
        <v>69.7861538598048</v>
      </c>
      <c r="Z12" s="59" t="s">
        <v>80</v>
      </c>
    </row>
    <row r="13" ht="93" customHeight="1" spans="1:26">
      <c r="A13" s="20">
        <v>12</v>
      </c>
      <c r="B13" s="59" t="s">
        <v>115</v>
      </c>
      <c r="C13" s="19" t="s">
        <v>75</v>
      </c>
      <c r="D13" s="20">
        <v>2024120822</v>
      </c>
      <c r="E13" s="8" t="s">
        <v>76</v>
      </c>
      <c r="F13" s="8" t="s">
        <v>77</v>
      </c>
      <c r="G13" s="38">
        <f t="shared" si="0"/>
        <v>0</v>
      </c>
      <c r="H13" s="9" t="s">
        <v>76</v>
      </c>
      <c r="I13" s="9" t="s">
        <v>77</v>
      </c>
      <c r="J13" s="39">
        <f t="shared" si="1"/>
        <v>0</v>
      </c>
      <c r="K13" s="10" t="s">
        <v>76</v>
      </c>
      <c r="L13" s="10" t="s">
        <v>77</v>
      </c>
      <c r="M13" s="40">
        <f t="shared" si="2"/>
        <v>0</v>
      </c>
      <c r="N13" s="11" t="s">
        <v>116</v>
      </c>
      <c r="O13" s="12" t="s">
        <v>85</v>
      </c>
      <c r="P13" s="60">
        <f t="shared" si="3"/>
        <v>6</v>
      </c>
      <c r="Q13" s="13" t="s">
        <v>76</v>
      </c>
      <c r="R13" s="13" t="s">
        <v>76</v>
      </c>
      <c r="S13" s="41">
        <v>0</v>
      </c>
      <c r="T13" s="57">
        <f t="shared" si="4"/>
        <v>0</v>
      </c>
      <c r="U13" s="7">
        <v>6</v>
      </c>
      <c r="V13" s="61">
        <v>6</v>
      </c>
      <c r="W13" s="62">
        <v>53.811</v>
      </c>
      <c r="X13" s="63">
        <v>9.76042590949423</v>
      </c>
      <c r="Y13" s="64">
        <v>69.5714259094942</v>
      </c>
      <c r="Z13" s="59" t="s">
        <v>80</v>
      </c>
    </row>
    <row r="14" ht="96" customHeight="1" spans="1:26">
      <c r="A14" s="20">
        <v>13</v>
      </c>
      <c r="B14" s="65" t="s">
        <v>117</v>
      </c>
      <c r="C14" s="19" t="s">
        <v>75</v>
      </c>
      <c r="D14" s="33">
        <v>2024120908</v>
      </c>
      <c r="E14" s="8" t="s">
        <v>76</v>
      </c>
      <c r="F14" s="8" t="s">
        <v>77</v>
      </c>
      <c r="G14" s="38">
        <f t="shared" si="0"/>
        <v>0</v>
      </c>
      <c r="H14" s="9" t="s">
        <v>76</v>
      </c>
      <c r="I14" s="9" t="s">
        <v>77</v>
      </c>
      <c r="J14" s="39">
        <f t="shared" si="1"/>
        <v>0</v>
      </c>
      <c r="K14" s="10" t="s">
        <v>76</v>
      </c>
      <c r="L14" s="10" t="s">
        <v>77</v>
      </c>
      <c r="M14" s="40">
        <f t="shared" si="2"/>
        <v>0</v>
      </c>
      <c r="N14" s="11" t="s">
        <v>118</v>
      </c>
      <c r="O14" s="12" t="s">
        <v>79</v>
      </c>
      <c r="P14" s="60">
        <f t="shared" si="3"/>
        <v>7</v>
      </c>
      <c r="Q14" s="13" t="s">
        <v>76</v>
      </c>
      <c r="R14" s="13" t="s">
        <v>76</v>
      </c>
      <c r="S14" s="41">
        <v>0</v>
      </c>
      <c r="T14" s="57">
        <f t="shared" si="4"/>
        <v>0</v>
      </c>
      <c r="U14" s="7">
        <v>7</v>
      </c>
      <c r="V14" s="61">
        <v>7</v>
      </c>
      <c r="W14" s="62">
        <v>55.1076</v>
      </c>
      <c r="X14" s="63">
        <v>7.43566992014197</v>
      </c>
      <c r="Y14" s="64">
        <v>69.543269920142</v>
      </c>
      <c r="Z14" s="59" t="s">
        <v>80</v>
      </c>
    </row>
    <row r="15" ht="116" customHeight="1" spans="1:26">
      <c r="A15" s="20">
        <v>14</v>
      </c>
      <c r="B15" s="65" t="s">
        <v>119</v>
      </c>
      <c r="C15" s="19" t="s">
        <v>75</v>
      </c>
      <c r="D15" s="33">
        <v>2024120837</v>
      </c>
      <c r="E15" s="8" t="s">
        <v>112</v>
      </c>
      <c r="F15" s="8" t="s">
        <v>113</v>
      </c>
      <c r="G15" s="38">
        <f t="shared" si="0"/>
        <v>0.4</v>
      </c>
      <c r="H15" s="9" t="s">
        <v>76</v>
      </c>
      <c r="I15" s="9" t="s">
        <v>77</v>
      </c>
      <c r="J15" s="39">
        <f t="shared" si="1"/>
        <v>0</v>
      </c>
      <c r="K15" s="10" t="s">
        <v>76</v>
      </c>
      <c r="L15" s="10" t="s">
        <v>77</v>
      </c>
      <c r="M15" s="40">
        <f t="shared" si="2"/>
        <v>0</v>
      </c>
      <c r="N15" s="11" t="s">
        <v>120</v>
      </c>
      <c r="O15" s="12" t="s">
        <v>85</v>
      </c>
      <c r="P15" s="60">
        <f t="shared" si="3"/>
        <v>6.4</v>
      </c>
      <c r="Q15" s="13" t="s">
        <v>76</v>
      </c>
      <c r="R15" s="13" t="s">
        <v>76</v>
      </c>
      <c r="S15" s="41">
        <v>0</v>
      </c>
      <c r="T15" s="57">
        <f t="shared" si="4"/>
        <v>0</v>
      </c>
      <c r="U15" s="7">
        <v>6.4</v>
      </c>
      <c r="V15" s="61">
        <v>6.4</v>
      </c>
      <c r="W15" s="62">
        <v>55.4514</v>
      </c>
      <c r="X15" s="63">
        <v>7.67524401064774</v>
      </c>
      <c r="Y15" s="64">
        <v>69.5266440106477</v>
      </c>
      <c r="Z15" s="59" t="s">
        <v>80</v>
      </c>
    </row>
    <row r="16" ht="64" customHeight="1" spans="1:26">
      <c r="A16" s="20">
        <v>15</v>
      </c>
      <c r="B16" s="59" t="s">
        <v>121</v>
      </c>
      <c r="C16" s="19" t="s">
        <v>75</v>
      </c>
      <c r="D16" s="20">
        <v>2024120888</v>
      </c>
      <c r="E16" s="8" t="s">
        <v>76</v>
      </c>
      <c r="F16" s="8" t="s">
        <v>77</v>
      </c>
      <c r="G16" s="38">
        <f t="shared" si="0"/>
        <v>0</v>
      </c>
      <c r="H16" s="9" t="s">
        <v>76</v>
      </c>
      <c r="I16" s="9" t="s">
        <v>77</v>
      </c>
      <c r="J16" s="39">
        <f t="shared" si="1"/>
        <v>0</v>
      </c>
      <c r="K16" s="10" t="s">
        <v>76</v>
      </c>
      <c r="L16" s="10" t="s">
        <v>77</v>
      </c>
      <c r="M16" s="40">
        <f t="shared" si="2"/>
        <v>0</v>
      </c>
      <c r="N16" s="11" t="s">
        <v>122</v>
      </c>
      <c r="O16" s="12" t="s">
        <v>85</v>
      </c>
      <c r="P16" s="60">
        <f t="shared" si="3"/>
        <v>6</v>
      </c>
      <c r="Q16" s="13" t="s">
        <v>76</v>
      </c>
      <c r="R16" s="13" t="s">
        <v>76</v>
      </c>
      <c r="S16" s="41">
        <v>0</v>
      </c>
      <c r="T16" s="57">
        <f t="shared" si="4"/>
        <v>0</v>
      </c>
      <c r="U16" s="7">
        <v>6</v>
      </c>
      <c r="V16" s="61">
        <v>6</v>
      </c>
      <c r="W16" s="62">
        <v>55.1814</v>
      </c>
      <c r="X16" s="63">
        <v>8.28748890860692</v>
      </c>
      <c r="Y16" s="64">
        <v>69.4688889086069</v>
      </c>
      <c r="Z16" s="59" t="s">
        <v>80</v>
      </c>
    </row>
    <row r="17" ht="95" customHeight="1" spans="1:26">
      <c r="A17" s="20">
        <v>16</v>
      </c>
      <c r="B17" s="65" t="s">
        <v>123</v>
      </c>
      <c r="C17" s="19" t="s">
        <v>75</v>
      </c>
      <c r="D17" s="33">
        <v>2024120843</v>
      </c>
      <c r="E17" s="8" t="s">
        <v>91</v>
      </c>
      <c r="F17" s="8" t="s">
        <v>99</v>
      </c>
      <c r="G17" s="38">
        <f t="shared" si="0"/>
        <v>0.08</v>
      </c>
      <c r="H17" s="9" t="s">
        <v>76</v>
      </c>
      <c r="I17" s="72" t="s">
        <v>77</v>
      </c>
      <c r="J17" s="39">
        <f t="shared" si="1"/>
        <v>0</v>
      </c>
      <c r="K17" s="10" t="s">
        <v>76</v>
      </c>
      <c r="L17" s="10" t="s">
        <v>77</v>
      </c>
      <c r="M17" s="40">
        <f t="shared" si="2"/>
        <v>0</v>
      </c>
      <c r="N17" s="70" t="s">
        <v>124</v>
      </c>
      <c r="O17" s="12" t="s">
        <v>85</v>
      </c>
      <c r="P17" s="60">
        <f t="shared" si="3"/>
        <v>6.08</v>
      </c>
      <c r="Q17" s="13" t="s">
        <v>76</v>
      </c>
      <c r="R17" s="13" t="s">
        <v>76</v>
      </c>
      <c r="S17" s="41">
        <v>0</v>
      </c>
      <c r="T17" s="57">
        <f t="shared" si="4"/>
        <v>0</v>
      </c>
      <c r="U17" s="7">
        <v>6.08</v>
      </c>
      <c r="V17" s="61">
        <v>6.08</v>
      </c>
      <c r="W17" s="62">
        <v>53.3724</v>
      </c>
      <c r="X17" s="63">
        <v>10</v>
      </c>
      <c r="Y17" s="64">
        <v>69.4524</v>
      </c>
      <c r="Z17" s="59" t="s">
        <v>80</v>
      </c>
    </row>
    <row r="18" ht="130" customHeight="1" spans="1:26">
      <c r="A18" s="20">
        <v>17</v>
      </c>
      <c r="B18" s="59" t="s">
        <v>125</v>
      </c>
      <c r="C18" s="19" t="s">
        <v>75</v>
      </c>
      <c r="D18" s="20">
        <v>2024120868</v>
      </c>
      <c r="E18" s="8" t="s">
        <v>91</v>
      </c>
      <c r="F18" s="8" t="s">
        <v>92</v>
      </c>
      <c r="G18" s="38">
        <f t="shared" si="0"/>
        <v>0.1</v>
      </c>
      <c r="H18" s="9" t="s">
        <v>76</v>
      </c>
      <c r="I18" s="9" t="s">
        <v>77</v>
      </c>
      <c r="J18" s="39">
        <f t="shared" si="1"/>
        <v>0</v>
      </c>
      <c r="K18" s="10" t="s">
        <v>76</v>
      </c>
      <c r="L18" s="10" t="s">
        <v>77</v>
      </c>
      <c r="M18" s="40">
        <f t="shared" si="2"/>
        <v>0</v>
      </c>
      <c r="N18" s="70" t="s">
        <v>126</v>
      </c>
      <c r="O18" s="12" t="s">
        <v>79</v>
      </c>
      <c r="P18" s="60">
        <f t="shared" si="3"/>
        <v>7.1</v>
      </c>
      <c r="Q18" s="13" t="s">
        <v>76</v>
      </c>
      <c r="R18" s="13" t="s">
        <v>76</v>
      </c>
      <c r="S18" s="41">
        <v>0</v>
      </c>
      <c r="T18" s="57">
        <f t="shared" si="4"/>
        <v>0</v>
      </c>
      <c r="U18" s="7">
        <v>7.1</v>
      </c>
      <c r="V18" s="61">
        <v>7.1</v>
      </c>
      <c r="W18" s="62">
        <v>53.1276</v>
      </c>
      <c r="X18" s="63">
        <v>9.1659272404614</v>
      </c>
      <c r="Y18" s="64">
        <v>69.3935272404614</v>
      </c>
      <c r="Z18" s="59" t="s">
        <v>80</v>
      </c>
    </row>
    <row r="19" s="1" customFormat="1" ht="94" customHeight="1" spans="1:26">
      <c r="A19" s="20">
        <v>18</v>
      </c>
      <c r="B19" s="59" t="s">
        <v>127</v>
      </c>
      <c r="C19" s="19" t="s">
        <v>75</v>
      </c>
      <c r="D19" s="20">
        <v>2024120946</v>
      </c>
      <c r="E19" s="8" t="s">
        <v>91</v>
      </c>
      <c r="F19" s="8" t="s">
        <v>99</v>
      </c>
      <c r="G19" s="38">
        <f t="shared" si="0"/>
        <v>0.08</v>
      </c>
      <c r="H19" s="9" t="s">
        <v>76</v>
      </c>
      <c r="I19" s="9" t="s">
        <v>77</v>
      </c>
      <c r="J19" s="39">
        <f t="shared" si="1"/>
        <v>0</v>
      </c>
      <c r="K19" s="10" t="s">
        <v>76</v>
      </c>
      <c r="L19" s="10" t="s">
        <v>77</v>
      </c>
      <c r="M19" s="40">
        <f t="shared" si="2"/>
        <v>0</v>
      </c>
      <c r="N19" s="11" t="s">
        <v>128</v>
      </c>
      <c r="O19" s="12" t="s">
        <v>85</v>
      </c>
      <c r="P19" s="60">
        <f t="shared" si="3"/>
        <v>6.08</v>
      </c>
      <c r="Q19" s="13" t="s">
        <v>76</v>
      </c>
      <c r="R19" s="13" t="s">
        <v>76</v>
      </c>
      <c r="S19" s="41">
        <v>0</v>
      </c>
      <c r="T19" s="57">
        <f t="shared" si="4"/>
        <v>0</v>
      </c>
      <c r="U19" s="7">
        <v>6.08</v>
      </c>
      <c r="V19" s="61">
        <v>6.08</v>
      </c>
      <c r="W19" s="62">
        <v>54.4914</v>
      </c>
      <c r="X19" s="63">
        <v>8.76663708961846</v>
      </c>
      <c r="Y19" s="64">
        <v>69.3380370896185</v>
      </c>
      <c r="Z19" s="59" t="s">
        <v>80</v>
      </c>
    </row>
    <row r="20" customFormat="1" ht="55" customHeight="1" spans="1:26">
      <c r="A20" s="20">
        <v>19</v>
      </c>
      <c r="B20" s="59" t="s">
        <v>129</v>
      </c>
      <c r="C20" s="19" t="s">
        <v>75</v>
      </c>
      <c r="D20" s="20">
        <v>2024120910</v>
      </c>
      <c r="E20" s="8" t="s">
        <v>76</v>
      </c>
      <c r="F20" s="8" t="s">
        <v>77</v>
      </c>
      <c r="G20" s="38">
        <f t="shared" si="0"/>
        <v>0</v>
      </c>
      <c r="H20" s="9" t="s">
        <v>76</v>
      </c>
      <c r="I20" s="9" t="s">
        <v>77</v>
      </c>
      <c r="J20" s="39">
        <f t="shared" si="1"/>
        <v>0</v>
      </c>
      <c r="K20" s="10" t="s">
        <v>76</v>
      </c>
      <c r="L20" s="10" t="s">
        <v>77</v>
      </c>
      <c r="M20" s="40">
        <f t="shared" si="2"/>
        <v>0</v>
      </c>
      <c r="N20" s="11" t="s">
        <v>130</v>
      </c>
      <c r="O20" s="12" t="s">
        <v>79</v>
      </c>
      <c r="P20" s="60">
        <f t="shared" si="3"/>
        <v>7</v>
      </c>
      <c r="Q20" s="13" t="s">
        <v>76</v>
      </c>
      <c r="R20" s="13" t="s">
        <v>76</v>
      </c>
      <c r="S20" s="41">
        <v>0</v>
      </c>
      <c r="T20" s="57">
        <f t="shared" si="4"/>
        <v>0</v>
      </c>
      <c r="U20" s="7">
        <v>7</v>
      </c>
      <c r="V20" s="61">
        <v>7</v>
      </c>
      <c r="W20" s="62">
        <v>53.9946</v>
      </c>
      <c r="X20" s="63">
        <v>8.32209405501331</v>
      </c>
      <c r="Y20" s="64">
        <v>69.3166940550133</v>
      </c>
      <c r="Z20" s="59" t="s">
        <v>80</v>
      </c>
    </row>
    <row r="21" s="1" customFormat="1" ht="87" customHeight="1" spans="1:26">
      <c r="A21" s="20">
        <v>20</v>
      </c>
      <c r="B21" s="65" t="s">
        <v>131</v>
      </c>
      <c r="C21" s="19" t="s">
        <v>75</v>
      </c>
      <c r="D21" s="33">
        <v>2024120920</v>
      </c>
      <c r="E21" s="8" t="s">
        <v>76</v>
      </c>
      <c r="F21" s="8" t="s">
        <v>77</v>
      </c>
      <c r="G21" s="38">
        <f t="shared" si="0"/>
        <v>0</v>
      </c>
      <c r="H21" s="9" t="s">
        <v>76</v>
      </c>
      <c r="I21" s="9" t="s">
        <v>77</v>
      </c>
      <c r="J21" s="39">
        <f t="shared" si="1"/>
        <v>0</v>
      </c>
      <c r="K21" s="10" t="s">
        <v>76</v>
      </c>
      <c r="L21" s="10" t="s">
        <v>77</v>
      </c>
      <c r="M21" s="40">
        <f t="shared" si="2"/>
        <v>0</v>
      </c>
      <c r="N21" s="11" t="s">
        <v>132</v>
      </c>
      <c r="O21" s="12" t="s">
        <v>85</v>
      </c>
      <c r="P21" s="60">
        <f t="shared" si="3"/>
        <v>6</v>
      </c>
      <c r="Q21" s="13" t="s">
        <v>76</v>
      </c>
      <c r="R21" s="13" t="s">
        <v>76</v>
      </c>
      <c r="S21" s="41">
        <v>0</v>
      </c>
      <c r="T21" s="57">
        <f t="shared" si="4"/>
        <v>0</v>
      </c>
      <c r="U21" s="7">
        <v>6</v>
      </c>
      <c r="V21" s="61">
        <v>6</v>
      </c>
      <c r="W21" s="62">
        <v>54.1284</v>
      </c>
      <c r="X21" s="63">
        <v>8.92635314995563</v>
      </c>
      <c r="Y21" s="64">
        <v>69.0547531499556</v>
      </c>
      <c r="Z21" s="59" t="s">
        <v>80</v>
      </c>
    </row>
    <row r="22" s="1" customFormat="1" ht="116" customHeight="1" spans="1:26">
      <c r="A22" s="20">
        <v>21</v>
      </c>
      <c r="B22" s="59" t="s">
        <v>133</v>
      </c>
      <c r="C22" s="19" t="s">
        <v>75</v>
      </c>
      <c r="D22" s="20">
        <v>2024120932</v>
      </c>
      <c r="E22" s="8" t="s">
        <v>76</v>
      </c>
      <c r="F22" s="8" t="s">
        <v>77</v>
      </c>
      <c r="G22" s="38">
        <f t="shared" si="0"/>
        <v>0</v>
      </c>
      <c r="H22" s="9" t="s">
        <v>76</v>
      </c>
      <c r="I22" s="9" t="s">
        <v>77</v>
      </c>
      <c r="J22" s="39">
        <f t="shared" si="1"/>
        <v>0</v>
      </c>
      <c r="K22" s="10" t="s">
        <v>76</v>
      </c>
      <c r="L22" s="10" t="s">
        <v>77</v>
      </c>
      <c r="M22" s="40">
        <f t="shared" si="2"/>
        <v>0</v>
      </c>
      <c r="N22" s="11" t="s">
        <v>134</v>
      </c>
      <c r="O22" s="12" t="s">
        <v>79</v>
      </c>
      <c r="P22" s="60">
        <f t="shared" si="3"/>
        <v>7</v>
      </c>
      <c r="Q22" s="13" t="s">
        <v>76</v>
      </c>
      <c r="R22" s="13" t="s">
        <v>76</v>
      </c>
      <c r="S22" s="41">
        <v>0</v>
      </c>
      <c r="T22" s="57">
        <f t="shared" si="4"/>
        <v>0</v>
      </c>
      <c r="U22" s="7">
        <v>7</v>
      </c>
      <c r="V22" s="61">
        <v>7</v>
      </c>
      <c r="W22" s="62">
        <v>53.3196</v>
      </c>
      <c r="X22" s="63">
        <v>8.66548358473824</v>
      </c>
      <c r="Y22" s="64">
        <v>68.9850835847382</v>
      </c>
      <c r="Z22" s="59" t="s">
        <v>80</v>
      </c>
    </row>
    <row r="23" s="1" customFormat="1" ht="84" customHeight="1" spans="1:26">
      <c r="A23" s="20">
        <v>22</v>
      </c>
      <c r="B23" s="59" t="s">
        <v>135</v>
      </c>
      <c r="C23" s="19" t="s">
        <v>75</v>
      </c>
      <c r="D23" s="20">
        <v>2024120892</v>
      </c>
      <c r="E23" s="8" t="s">
        <v>76</v>
      </c>
      <c r="F23" s="8" t="s">
        <v>77</v>
      </c>
      <c r="G23" s="38">
        <f t="shared" si="0"/>
        <v>0</v>
      </c>
      <c r="H23" s="9" t="s">
        <v>76</v>
      </c>
      <c r="I23" s="9" t="s">
        <v>77</v>
      </c>
      <c r="J23" s="39">
        <f t="shared" si="1"/>
        <v>0</v>
      </c>
      <c r="K23" s="10" t="s">
        <v>76</v>
      </c>
      <c r="L23" s="10" t="s">
        <v>77</v>
      </c>
      <c r="M23" s="40">
        <f t="shared" si="2"/>
        <v>0</v>
      </c>
      <c r="N23" s="11" t="s">
        <v>136</v>
      </c>
      <c r="O23" s="12" t="s">
        <v>85</v>
      </c>
      <c r="P23" s="60">
        <f t="shared" si="3"/>
        <v>6</v>
      </c>
      <c r="Q23" s="13" t="s">
        <v>76</v>
      </c>
      <c r="R23" s="13" t="s">
        <v>76</v>
      </c>
      <c r="S23" s="41">
        <v>0</v>
      </c>
      <c r="T23" s="57">
        <f t="shared" si="4"/>
        <v>0</v>
      </c>
      <c r="U23" s="7">
        <v>6</v>
      </c>
      <c r="V23" s="61">
        <v>6</v>
      </c>
      <c r="W23" s="62">
        <v>55.2918</v>
      </c>
      <c r="X23" s="63">
        <v>7.67524401064774</v>
      </c>
      <c r="Y23" s="64">
        <v>68.9670440106477</v>
      </c>
      <c r="Z23" s="59" t="s">
        <v>137</v>
      </c>
    </row>
    <row r="24" s="3" customFormat="1" ht="137" customHeight="1" spans="1:26">
      <c r="A24" s="20">
        <v>23</v>
      </c>
      <c r="B24" s="73" t="s">
        <v>138</v>
      </c>
      <c r="C24" s="19" t="s">
        <v>75</v>
      </c>
      <c r="D24" s="20">
        <v>2024120912</v>
      </c>
      <c r="E24" s="8" t="s">
        <v>76</v>
      </c>
      <c r="F24" s="8" t="s">
        <v>77</v>
      </c>
      <c r="G24" s="38">
        <f t="shared" si="0"/>
        <v>0</v>
      </c>
      <c r="H24" s="9" t="s">
        <v>76</v>
      </c>
      <c r="I24" s="9" t="s">
        <v>77</v>
      </c>
      <c r="J24" s="39">
        <f t="shared" si="1"/>
        <v>0</v>
      </c>
      <c r="K24" s="10" t="s">
        <v>76</v>
      </c>
      <c r="L24" s="10" t="s">
        <v>77</v>
      </c>
      <c r="M24" s="40">
        <f t="shared" si="2"/>
        <v>0</v>
      </c>
      <c r="N24" s="11" t="s">
        <v>139</v>
      </c>
      <c r="O24" s="12" t="s">
        <v>79</v>
      </c>
      <c r="P24" s="60">
        <f t="shared" si="3"/>
        <v>7</v>
      </c>
      <c r="Q24" s="13" t="s">
        <v>76</v>
      </c>
      <c r="R24" s="13" t="s">
        <v>76</v>
      </c>
      <c r="S24" s="41">
        <v>0</v>
      </c>
      <c r="T24" s="57">
        <f t="shared" si="4"/>
        <v>0</v>
      </c>
      <c r="U24" s="7">
        <v>7</v>
      </c>
      <c r="V24" s="61">
        <v>7</v>
      </c>
      <c r="W24" s="62">
        <v>54.0966</v>
      </c>
      <c r="X24" s="63">
        <v>7.83496007098492</v>
      </c>
      <c r="Y24" s="64">
        <v>68.9315600709849</v>
      </c>
      <c r="Z24" s="59" t="s">
        <v>137</v>
      </c>
    </row>
    <row r="25" s="1" customFormat="1" ht="84" customHeight="1" spans="1:26">
      <c r="A25" s="20">
        <v>24</v>
      </c>
      <c r="B25" s="59" t="s">
        <v>140</v>
      </c>
      <c r="C25" s="19" t="s">
        <v>75</v>
      </c>
      <c r="D25" s="20">
        <v>2024120917</v>
      </c>
      <c r="E25" s="8" t="s">
        <v>76</v>
      </c>
      <c r="F25" s="8" t="s">
        <v>77</v>
      </c>
      <c r="G25" s="38">
        <f t="shared" si="0"/>
        <v>0</v>
      </c>
      <c r="H25" s="9" t="s">
        <v>76</v>
      </c>
      <c r="I25" s="9" t="s">
        <v>77</v>
      </c>
      <c r="J25" s="39">
        <f t="shared" si="1"/>
        <v>0</v>
      </c>
      <c r="K25" s="10" t="s">
        <v>76</v>
      </c>
      <c r="L25" s="10" t="s">
        <v>77</v>
      </c>
      <c r="M25" s="40">
        <f t="shared" si="2"/>
        <v>0</v>
      </c>
      <c r="N25" s="70" t="s">
        <v>141</v>
      </c>
      <c r="O25" s="12" t="s">
        <v>85</v>
      </c>
      <c r="P25" s="60">
        <f t="shared" si="3"/>
        <v>6</v>
      </c>
      <c r="Q25" s="13" t="s">
        <v>76</v>
      </c>
      <c r="R25" s="13" t="s">
        <v>76</v>
      </c>
      <c r="S25" s="41">
        <v>0</v>
      </c>
      <c r="T25" s="57">
        <f t="shared" si="4"/>
        <v>0</v>
      </c>
      <c r="U25" s="7">
        <v>6</v>
      </c>
      <c r="V25" s="61">
        <v>6</v>
      </c>
      <c r="W25" s="62">
        <v>55.1406</v>
      </c>
      <c r="X25" s="63">
        <v>7.59538598047915</v>
      </c>
      <c r="Y25" s="64">
        <v>68.7359859804791</v>
      </c>
      <c r="Z25" s="59" t="s">
        <v>137</v>
      </c>
    </row>
    <row r="26" customFormat="1" ht="101" customHeight="1" spans="1:26">
      <c r="A26" s="20">
        <v>25</v>
      </c>
      <c r="B26" s="59" t="s">
        <v>142</v>
      </c>
      <c r="C26" s="19" t="s">
        <v>75</v>
      </c>
      <c r="D26" s="20">
        <v>2024120883</v>
      </c>
      <c r="E26" s="8" t="s">
        <v>76</v>
      </c>
      <c r="F26" s="8" t="s">
        <v>77</v>
      </c>
      <c r="G26" s="38">
        <f t="shared" si="0"/>
        <v>0</v>
      </c>
      <c r="H26" s="9" t="s">
        <v>76</v>
      </c>
      <c r="I26" s="9" t="s">
        <v>77</v>
      </c>
      <c r="J26" s="39">
        <f t="shared" si="1"/>
        <v>0</v>
      </c>
      <c r="K26" s="69" t="s">
        <v>77</v>
      </c>
      <c r="L26" s="69" t="s">
        <v>77</v>
      </c>
      <c r="M26" s="74">
        <v>0</v>
      </c>
      <c r="N26" s="11" t="s">
        <v>143</v>
      </c>
      <c r="O26" s="12" t="s">
        <v>85</v>
      </c>
      <c r="P26" s="60">
        <f t="shared" si="3"/>
        <v>6</v>
      </c>
      <c r="Q26" s="13" t="s">
        <v>76</v>
      </c>
      <c r="R26" s="13" t="s">
        <v>76</v>
      </c>
      <c r="S26" s="41">
        <v>0</v>
      </c>
      <c r="T26" s="57">
        <f t="shared" si="4"/>
        <v>0</v>
      </c>
      <c r="U26" s="7">
        <v>6</v>
      </c>
      <c r="V26" s="61">
        <v>6</v>
      </c>
      <c r="W26" s="62">
        <v>55.2606</v>
      </c>
      <c r="X26" s="63">
        <v>7.43566992014197</v>
      </c>
      <c r="Y26" s="64">
        <v>68.696269920142</v>
      </c>
      <c r="Z26" s="59" t="s">
        <v>137</v>
      </c>
    </row>
    <row r="27" s="1" customFormat="1" ht="77" customHeight="1" spans="1:26">
      <c r="A27" s="20">
        <v>26</v>
      </c>
      <c r="B27" s="59" t="s">
        <v>144</v>
      </c>
      <c r="C27" s="19" t="s">
        <v>75</v>
      </c>
      <c r="D27" s="20">
        <v>2024120877</v>
      </c>
      <c r="E27" s="8" t="s">
        <v>91</v>
      </c>
      <c r="F27" s="8" t="s">
        <v>99</v>
      </c>
      <c r="G27" s="38">
        <f t="shared" si="0"/>
        <v>0.08</v>
      </c>
      <c r="H27" s="9" t="s">
        <v>76</v>
      </c>
      <c r="I27" s="9" t="s">
        <v>77</v>
      </c>
      <c r="J27" s="39">
        <f t="shared" si="1"/>
        <v>0</v>
      </c>
      <c r="K27" s="10" t="s">
        <v>76</v>
      </c>
      <c r="L27" s="10" t="s">
        <v>77</v>
      </c>
      <c r="M27" s="40">
        <f t="shared" ref="M27:M36" si="5">L27*8/60</f>
        <v>0</v>
      </c>
      <c r="N27" s="70" t="s">
        <v>145</v>
      </c>
      <c r="O27" s="12" t="s">
        <v>85</v>
      </c>
      <c r="P27" s="60">
        <f t="shared" si="3"/>
        <v>6.08</v>
      </c>
      <c r="Q27" s="13" t="s">
        <v>76</v>
      </c>
      <c r="R27" s="13" t="s">
        <v>76</v>
      </c>
      <c r="S27" s="41">
        <v>0</v>
      </c>
      <c r="T27" s="57">
        <f t="shared" si="4"/>
        <v>0</v>
      </c>
      <c r="U27" s="7">
        <v>6.08</v>
      </c>
      <c r="V27" s="61">
        <v>6.08</v>
      </c>
      <c r="W27" s="62">
        <v>52.7466</v>
      </c>
      <c r="X27" s="63">
        <v>9.83673469387755</v>
      </c>
      <c r="Y27" s="64">
        <v>68.6633346938775</v>
      </c>
      <c r="Z27" s="59" t="s">
        <v>137</v>
      </c>
    </row>
    <row r="28" customFormat="1" ht="89" customHeight="1" spans="1:26">
      <c r="A28" s="20">
        <v>27</v>
      </c>
      <c r="B28" s="59" t="s">
        <v>146</v>
      </c>
      <c r="C28" s="19" t="s">
        <v>75</v>
      </c>
      <c r="D28" s="20">
        <v>2024120849</v>
      </c>
      <c r="E28" s="8" t="s">
        <v>76</v>
      </c>
      <c r="F28" s="8" t="s">
        <v>77</v>
      </c>
      <c r="G28" s="38">
        <f t="shared" si="0"/>
        <v>0</v>
      </c>
      <c r="H28" s="9" t="s">
        <v>76</v>
      </c>
      <c r="I28" s="9" t="s">
        <v>77</v>
      </c>
      <c r="J28" s="39">
        <f t="shared" si="1"/>
        <v>0</v>
      </c>
      <c r="K28" s="10" t="s">
        <v>76</v>
      </c>
      <c r="L28" s="10" t="s">
        <v>77</v>
      </c>
      <c r="M28" s="40">
        <f t="shared" si="5"/>
        <v>0</v>
      </c>
      <c r="N28" s="70" t="s">
        <v>147</v>
      </c>
      <c r="O28" s="12" t="s">
        <v>85</v>
      </c>
      <c r="P28" s="60">
        <f t="shared" si="3"/>
        <v>6</v>
      </c>
      <c r="Q28" s="13" t="s">
        <v>76</v>
      </c>
      <c r="R28" s="13" t="s">
        <v>76</v>
      </c>
      <c r="S28" s="41">
        <v>0</v>
      </c>
      <c r="T28" s="57">
        <f t="shared" si="4"/>
        <v>0</v>
      </c>
      <c r="U28" s="7">
        <v>6</v>
      </c>
      <c r="V28" s="61">
        <v>6</v>
      </c>
      <c r="W28" s="62">
        <v>55.0728</v>
      </c>
      <c r="X28" s="63">
        <v>7.51552795031056</v>
      </c>
      <c r="Y28" s="64">
        <v>68.5883279503106</v>
      </c>
      <c r="Z28" s="59" t="s">
        <v>137</v>
      </c>
    </row>
    <row r="29" customFormat="1" ht="87" customHeight="1" spans="1:26">
      <c r="A29" s="20">
        <v>28</v>
      </c>
      <c r="B29" s="65" t="s">
        <v>148</v>
      </c>
      <c r="C29" s="19" t="s">
        <v>75</v>
      </c>
      <c r="D29" s="33">
        <v>2024120865</v>
      </c>
      <c r="E29" s="8" t="s">
        <v>76</v>
      </c>
      <c r="F29" s="8" t="s">
        <v>77</v>
      </c>
      <c r="G29" s="38">
        <f t="shared" si="0"/>
        <v>0</v>
      </c>
      <c r="H29" s="9" t="s">
        <v>76</v>
      </c>
      <c r="I29" s="9" t="s">
        <v>77</v>
      </c>
      <c r="J29" s="39">
        <f t="shared" si="1"/>
        <v>0</v>
      </c>
      <c r="K29" s="10" t="s">
        <v>76</v>
      </c>
      <c r="L29" s="10" t="s">
        <v>77</v>
      </c>
      <c r="M29" s="40">
        <f t="shared" si="5"/>
        <v>0</v>
      </c>
      <c r="N29" s="70" t="s">
        <v>149</v>
      </c>
      <c r="O29" s="12" t="s">
        <v>79</v>
      </c>
      <c r="P29" s="60">
        <f t="shared" si="3"/>
        <v>7</v>
      </c>
      <c r="Q29" s="13" t="s">
        <v>76</v>
      </c>
      <c r="R29" s="13" t="s">
        <v>76</v>
      </c>
      <c r="S29" s="41">
        <v>0</v>
      </c>
      <c r="T29" s="57">
        <f t="shared" si="4"/>
        <v>0</v>
      </c>
      <c r="U29" s="7">
        <v>7</v>
      </c>
      <c r="V29" s="61">
        <v>7</v>
      </c>
      <c r="W29" s="62">
        <v>52.8114</v>
      </c>
      <c r="X29" s="63">
        <v>8.74534161490683</v>
      </c>
      <c r="Y29" s="64">
        <v>68.5567416149068</v>
      </c>
      <c r="Z29" s="59" t="s">
        <v>137</v>
      </c>
    </row>
    <row r="30" customFormat="1" ht="103" customHeight="1" spans="1:26">
      <c r="A30" s="20">
        <v>29</v>
      </c>
      <c r="B30" s="75" t="s">
        <v>150</v>
      </c>
      <c r="C30" s="19" t="s">
        <v>75</v>
      </c>
      <c r="D30" s="20">
        <v>2024120848</v>
      </c>
      <c r="E30" s="8" t="s">
        <v>91</v>
      </c>
      <c r="F30" s="8" t="s">
        <v>92</v>
      </c>
      <c r="G30" s="38">
        <f t="shared" si="0"/>
        <v>0.1</v>
      </c>
      <c r="H30" s="9" t="s">
        <v>76</v>
      </c>
      <c r="I30" s="9" t="s">
        <v>77</v>
      </c>
      <c r="J30" s="39">
        <f t="shared" si="1"/>
        <v>0</v>
      </c>
      <c r="K30" s="10" t="s">
        <v>76</v>
      </c>
      <c r="L30" s="10" t="s">
        <v>77</v>
      </c>
      <c r="M30" s="40">
        <f t="shared" si="5"/>
        <v>0</v>
      </c>
      <c r="N30" s="11" t="s">
        <v>151</v>
      </c>
      <c r="O30" s="12" t="s">
        <v>79</v>
      </c>
      <c r="P30" s="60">
        <f t="shared" si="3"/>
        <v>7.1</v>
      </c>
      <c r="Q30" s="13" t="s">
        <v>76</v>
      </c>
      <c r="R30" s="13" t="s">
        <v>76</v>
      </c>
      <c r="S30" s="41">
        <v>0</v>
      </c>
      <c r="T30" s="57">
        <f t="shared" si="4"/>
        <v>0</v>
      </c>
      <c r="U30" s="7">
        <v>7.1</v>
      </c>
      <c r="V30" s="61">
        <v>7.1</v>
      </c>
      <c r="W30" s="62">
        <v>53.2158</v>
      </c>
      <c r="X30" s="63">
        <v>8.23425022182786</v>
      </c>
      <c r="Y30" s="64">
        <v>68.5500502218279</v>
      </c>
      <c r="Z30" s="59" t="s">
        <v>137</v>
      </c>
    </row>
    <row r="31" s="1" customFormat="1" ht="105" customHeight="1" spans="1:26">
      <c r="A31" s="20">
        <v>30</v>
      </c>
      <c r="B31" s="59" t="s">
        <v>152</v>
      </c>
      <c r="C31" s="19" t="s">
        <v>75</v>
      </c>
      <c r="D31" s="20">
        <v>2024120947</v>
      </c>
      <c r="E31" s="8" t="s">
        <v>76</v>
      </c>
      <c r="F31" s="8" t="s">
        <v>77</v>
      </c>
      <c r="G31" s="38">
        <f t="shared" si="0"/>
        <v>0</v>
      </c>
      <c r="H31" s="9" t="s">
        <v>76</v>
      </c>
      <c r="I31" s="9" t="s">
        <v>77</v>
      </c>
      <c r="J31" s="39">
        <f t="shared" si="1"/>
        <v>0</v>
      </c>
      <c r="K31" s="10" t="s">
        <v>76</v>
      </c>
      <c r="L31" s="10" t="s">
        <v>77</v>
      </c>
      <c r="M31" s="40">
        <f t="shared" si="5"/>
        <v>0</v>
      </c>
      <c r="N31" s="70" t="s">
        <v>153</v>
      </c>
      <c r="O31" s="12" t="s">
        <v>79</v>
      </c>
      <c r="P31" s="60">
        <f t="shared" si="3"/>
        <v>7</v>
      </c>
      <c r="Q31" s="13" t="s">
        <v>76</v>
      </c>
      <c r="R31" s="13" t="s">
        <v>76</v>
      </c>
      <c r="S31" s="41">
        <v>0</v>
      </c>
      <c r="T31" s="57">
        <f t="shared" si="4"/>
        <v>0</v>
      </c>
      <c r="U31" s="7">
        <v>7</v>
      </c>
      <c r="V31" s="61">
        <v>7</v>
      </c>
      <c r="W31" s="62">
        <v>52.7442</v>
      </c>
      <c r="X31" s="63">
        <v>8.52706299911269</v>
      </c>
      <c r="Y31" s="64">
        <v>68.2712629991127</v>
      </c>
      <c r="Z31" s="59" t="s">
        <v>137</v>
      </c>
    </row>
    <row r="32" customFormat="1" ht="144" customHeight="1" spans="1:26">
      <c r="A32" s="20">
        <v>31</v>
      </c>
      <c r="B32" s="59" t="s">
        <v>154</v>
      </c>
      <c r="C32" s="19" t="s">
        <v>75</v>
      </c>
      <c r="D32" s="20">
        <v>2024120951</v>
      </c>
      <c r="E32" s="8" t="s">
        <v>76</v>
      </c>
      <c r="F32" s="8" t="s">
        <v>77</v>
      </c>
      <c r="G32" s="38">
        <f t="shared" si="0"/>
        <v>0</v>
      </c>
      <c r="H32" s="9" t="s">
        <v>76</v>
      </c>
      <c r="I32" s="9" t="s">
        <v>77</v>
      </c>
      <c r="J32" s="39">
        <f t="shared" si="1"/>
        <v>0</v>
      </c>
      <c r="K32" s="10" t="s">
        <v>76</v>
      </c>
      <c r="L32" s="10" t="s">
        <v>77</v>
      </c>
      <c r="M32" s="40">
        <f t="shared" si="5"/>
        <v>0</v>
      </c>
      <c r="N32" s="70" t="s">
        <v>155</v>
      </c>
      <c r="O32" s="12" t="s">
        <v>85</v>
      </c>
      <c r="P32" s="60">
        <f t="shared" si="3"/>
        <v>6</v>
      </c>
      <c r="Q32" s="13" t="s">
        <v>76</v>
      </c>
      <c r="R32" s="13" t="s">
        <v>76</v>
      </c>
      <c r="S32" s="41">
        <v>0</v>
      </c>
      <c r="T32" s="57">
        <f t="shared" si="4"/>
        <v>0</v>
      </c>
      <c r="U32" s="7">
        <v>6</v>
      </c>
      <c r="V32" s="61">
        <v>6</v>
      </c>
      <c r="W32" s="62">
        <v>52.3146</v>
      </c>
      <c r="X32" s="63">
        <v>9.91570541259982</v>
      </c>
      <c r="Y32" s="64">
        <v>68.2303054125998</v>
      </c>
      <c r="Z32" s="59" t="s">
        <v>137</v>
      </c>
    </row>
    <row r="33" s="1" customFormat="1" ht="104" customHeight="1" spans="1:26">
      <c r="A33" s="20">
        <v>32</v>
      </c>
      <c r="B33" s="65" t="s">
        <v>156</v>
      </c>
      <c r="C33" s="19" t="s">
        <v>75</v>
      </c>
      <c r="D33" s="33">
        <v>2024120878</v>
      </c>
      <c r="E33" s="8" t="s">
        <v>112</v>
      </c>
      <c r="F33" s="8" t="s">
        <v>113</v>
      </c>
      <c r="G33" s="38">
        <f t="shared" si="0"/>
        <v>0.4</v>
      </c>
      <c r="H33" s="9" t="s">
        <v>76</v>
      </c>
      <c r="I33" s="9" t="s">
        <v>77</v>
      </c>
      <c r="J33" s="39">
        <f t="shared" si="1"/>
        <v>0</v>
      </c>
      <c r="K33" s="10" t="s">
        <v>76</v>
      </c>
      <c r="L33" s="10" t="s">
        <v>77</v>
      </c>
      <c r="M33" s="40">
        <f t="shared" si="5"/>
        <v>0</v>
      </c>
      <c r="N33" s="11" t="s">
        <v>157</v>
      </c>
      <c r="O33" s="12" t="s">
        <v>85</v>
      </c>
      <c r="P33" s="60">
        <f t="shared" si="3"/>
        <v>6.4</v>
      </c>
      <c r="Q33" s="13" t="s">
        <v>76</v>
      </c>
      <c r="R33" s="13" t="s">
        <v>76</v>
      </c>
      <c r="S33" s="41">
        <v>0</v>
      </c>
      <c r="T33" s="57">
        <f t="shared" si="4"/>
        <v>0</v>
      </c>
      <c r="U33" s="7">
        <v>6.4</v>
      </c>
      <c r="V33" s="61">
        <v>6.4</v>
      </c>
      <c r="W33" s="62">
        <v>54.1446</v>
      </c>
      <c r="X33" s="63">
        <v>7.67524401064774</v>
      </c>
      <c r="Y33" s="64">
        <v>68.2198440106477</v>
      </c>
      <c r="Z33" s="59" t="s">
        <v>137</v>
      </c>
    </row>
    <row r="34" customFormat="1" ht="79" customHeight="1" spans="1:26">
      <c r="A34" s="20">
        <v>33</v>
      </c>
      <c r="B34" s="59" t="s">
        <v>158</v>
      </c>
      <c r="C34" s="19" t="s">
        <v>75</v>
      </c>
      <c r="D34" s="20">
        <v>2024120824</v>
      </c>
      <c r="E34" s="8" t="s">
        <v>76</v>
      </c>
      <c r="F34" s="8" t="s">
        <v>77</v>
      </c>
      <c r="G34" s="38">
        <f t="shared" si="0"/>
        <v>0</v>
      </c>
      <c r="H34" s="9" t="s">
        <v>76</v>
      </c>
      <c r="I34" s="9" t="s">
        <v>77</v>
      </c>
      <c r="J34" s="39">
        <f t="shared" si="1"/>
        <v>0</v>
      </c>
      <c r="K34" s="10" t="s">
        <v>76</v>
      </c>
      <c r="L34" s="10" t="s">
        <v>77</v>
      </c>
      <c r="M34" s="40">
        <f t="shared" si="5"/>
        <v>0</v>
      </c>
      <c r="N34" s="11" t="s">
        <v>159</v>
      </c>
      <c r="O34" s="12" t="s">
        <v>85</v>
      </c>
      <c r="P34" s="60">
        <f t="shared" si="3"/>
        <v>6</v>
      </c>
      <c r="Q34" s="13" t="s">
        <v>76</v>
      </c>
      <c r="R34" s="13" t="s">
        <v>76</v>
      </c>
      <c r="S34" s="41">
        <v>0</v>
      </c>
      <c r="T34" s="57">
        <f t="shared" si="4"/>
        <v>0</v>
      </c>
      <c r="U34" s="7">
        <v>6</v>
      </c>
      <c r="V34" s="61">
        <v>6</v>
      </c>
      <c r="W34" s="62">
        <v>53.952</v>
      </c>
      <c r="X34" s="63">
        <v>8.18633540372671</v>
      </c>
      <c r="Y34" s="64">
        <v>68.1383354037267</v>
      </c>
      <c r="Z34" s="59" t="s">
        <v>137</v>
      </c>
    </row>
    <row r="35" customFormat="1" ht="84" customHeight="1" spans="1:26">
      <c r="A35" s="20">
        <v>34</v>
      </c>
      <c r="B35" s="76" t="s">
        <v>160</v>
      </c>
      <c r="C35" s="19" t="s">
        <v>75</v>
      </c>
      <c r="D35" s="77">
        <v>2024120931</v>
      </c>
      <c r="E35" s="43" t="s">
        <v>76</v>
      </c>
      <c r="F35" s="43" t="s">
        <v>77</v>
      </c>
      <c r="G35" s="38">
        <f t="shared" si="0"/>
        <v>0</v>
      </c>
      <c r="H35" s="68" t="s">
        <v>76</v>
      </c>
      <c r="I35" s="68" t="s">
        <v>77</v>
      </c>
      <c r="J35" s="39">
        <f t="shared" si="1"/>
        <v>0</v>
      </c>
      <c r="K35" s="69" t="s">
        <v>76</v>
      </c>
      <c r="L35" s="69" t="s">
        <v>77</v>
      </c>
      <c r="M35" s="40">
        <f t="shared" si="5"/>
        <v>0</v>
      </c>
      <c r="N35" s="70" t="s">
        <v>161</v>
      </c>
      <c r="O35" s="71" t="s">
        <v>85</v>
      </c>
      <c r="P35" s="60">
        <f t="shared" si="3"/>
        <v>6</v>
      </c>
      <c r="Q35" s="13" t="s">
        <v>76</v>
      </c>
      <c r="R35" s="13" t="s">
        <v>76</v>
      </c>
      <c r="S35" s="41">
        <v>0</v>
      </c>
      <c r="T35" s="57">
        <f t="shared" si="4"/>
        <v>0</v>
      </c>
      <c r="U35" s="7">
        <v>6</v>
      </c>
      <c r="V35" s="61">
        <v>6</v>
      </c>
      <c r="W35" s="62">
        <v>54.0558</v>
      </c>
      <c r="X35" s="63">
        <v>8.07453416149068</v>
      </c>
      <c r="Y35" s="64">
        <v>68.1303341614907</v>
      </c>
      <c r="Z35" s="59" t="s">
        <v>137</v>
      </c>
    </row>
    <row r="36" s="1" customFormat="1" ht="64" customHeight="1" spans="1:26">
      <c r="A36" s="20">
        <v>35</v>
      </c>
      <c r="B36" s="78" t="s">
        <v>162</v>
      </c>
      <c r="C36" s="19" t="s">
        <v>75</v>
      </c>
      <c r="D36" s="33">
        <v>2024120818</v>
      </c>
      <c r="E36" s="8" t="s">
        <v>76</v>
      </c>
      <c r="F36" s="8" t="s">
        <v>77</v>
      </c>
      <c r="G36" s="38">
        <f t="shared" si="0"/>
        <v>0</v>
      </c>
      <c r="H36" s="9" t="s">
        <v>76</v>
      </c>
      <c r="I36" s="9" t="s">
        <v>77</v>
      </c>
      <c r="J36" s="39">
        <f t="shared" si="1"/>
        <v>0</v>
      </c>
      <c r="K36" s="10" t="s">
        <v>76</v>
      </c>
      <c r="L36" s="10" t="s">
        <v>77</v>
      </c>
      <c r="M36" s="40">
        <f t="shared" si="5"/>
        <v>0</v>
      </c>
      <c r="N36" s="11" t="s">
        <v>163</v>
      </c>
      <c r="O36" s="12" t="s">
        <v>164</v>
      </c>
      <c r="P36" s="60">
        <f t="shared" si="3"/>
        <v>3</v>
      </c>
      <c r="Q36" s="13" t="s">
        <v>76</v>
      </c>
      <c r="R36" s="13" t="s">
        <v>76</v>
      </c>
      <c r="S36" s="41">
        <v>0</v>
      </c>
      <c r="T36" s="57">
        <f t="shared" si="4"/>
        <v>0</v>
      </c>
      <c r="U36" s="7">
        <v>3</v>
      </c>
      <c r="V36" s="61">
        <v>3</v>
      </c>
      <c r="W36" s="62">
        <v>55.3686</v>
      </c>
      <c r="X36" s="63">
        <v>9.76042590949423</v>
      </c>
      <c r="Y36" s="64">
        <v>68.1290259094942</v>
      </c>
      <c r="Z36" s="59" t="s">
        <v>137</v>
      </c>
    </row>
    <row r="37" s="1" customFormat="1" ht="81" customHeight="1" spans="1:26">
      <c r="A37" s="20">
        <v>36</v>
      </c>
      <c r="B37" s="65" t="s">
        <v>165</v>
      </c>
      <c r="C37" s="19" t="s">
        <v>75</v>
      </c>
      <c r="D37" s="33">
        <v>2024120891</v>
      </c>
      <c r="E37" s="8" t="s">
        <v>76</v>
      </c>
      <c r="F37" s="8" t="s">
        <v>77</v>
      </c>
      <c r="G37" s="38">
        <f t="shared" si="0"/>
        <v>0</v>
      </c>
      <c r="H37" s="9" t="s">
        <v>76</v>
      </c>
      <c r="I37" s="9" t="s">
        <v>77</v>
      </c>
      <c r="J37" s="39">
        <f t="shared" si="1"/>
        <v>0</v>
      </c>
      <c r="K37" s="10" t="s">
        <v>76</v>
      </c>
      <c r="L37" s="10" t="s">
        <v>77</v>
      </c>
      <c r="M37" s="40">
        <f t="shared" ref="M29:M89" si="6">L37*8/60</f>
        <v>0</v>
      </c>
      <c r="N37" s="70" t="s">
        <v>166</v>
      </c>
      <c r="O37" s="12" t="s">
        <v>85</v>
      </c>
      <c r="P37" s="60">
        <f t="shared" si="3"/>
        <v>6</v>
      </c>
      <c r="Q37" s="13" t="s">
        <v>76</v>
      </c>
      <c r="R37" s="13" t="s">
        <v>76</v>
      </c>
      <c r="S37" s="41">
        <v>0</v>
      </c>
      <c r="T37" s="57">
        <f t="shared" si="4"/>
        <v>0</v>
      </c>
      <c r="U37" s="7">
        <v>6</v>
      </c>
      <c r="V37" s="61">
        <v>6</v>
      </c>
      <c r="W37" s="62">
        <v>54.7728</v>
      </c>
      <c r="X37" s="63">
        <v>7.35581188997338</v>
      </c>
      <c r="Y37" s="64">
        <v>68.1286118899734</v>
      </c>
      <c r="Z37" s="59" t="s">
        <v>137</v>
      </c>
    </row>
    <row r="38" s="1" customFormat="1" ht="111" customHeight="1" spans="1:26">
      <c r="A38" s="20">
        <v>37</v>
      </c>
      <c r="B38" s="59" t="s">
        <v>167</v>
      </c>
      <c r="C38" s="19" t="s">
        <v>75</v>
      </c>
      <c r="D38" s="20">
        <v>2024120867</v>
      </c>
      <c r="E38" s="8" t="s">
        <v>76</v>
      </c>
      <c r="F38" s="8" t="s">
        <v>77</v>
      </c>
      <c r="G38" s="38">
        <f t="shared" si="0"/>
        <v>0</v>
      </c>
      <c r="H38" s="9" t="s">
        <v>76</v>
      </c>
      <c r="I38" s="9" t="s">
        <v>77</v>
      </c>
      <c r="J38" s="39">
        <f t="shared" si="1"/>
        <v>0</v>
      </c>
      <c r="K38" s="10" t="s">
        <v>76</v>
      </c>
      <c r="L38" s="10" t="s">
        <v>77</v>
      </c>
      <c r="M38" s="40">
        <f t="shared" si="6"/>
        <v>0</v>
      </c>
      <c r="N38" s="11" t="s">
        <v>168</v>
      </c>
      <c r="O38" s="12" t="s">
        <v>85</v>
      </c>
      <c r="P38" s="60">
        <f t="shared" si="3"/>
        <v>6</v>
      </c>
      <c r="Q38" s="13" t="s">
        <v>76</v>
      </c>
      <c r="R38" s="13" t="s">
        <v>76</v>
      </c>
      <c r="S38" s="41">
        <v>0</v>
      </c>
      <c r="T38" s="57">
        <f t="shared" si="4"/>
        <v>0</v>
      </c>
      <c r="U38" s="7">
        <v>6</v>
      </c>
      <c r="V38" s="61">
        <v>6</v>
      </c>
      <c r="W38" s="62">
        <v>54.2274</v>
      </c>
      <c r="X38" s="63">
        <v>7.67524401064774</v>
      </c>
      <c r="Y38" s="64">
        <v>67.9026440106477</v>
      </c>
      <c r="Z38" s="59" t="s">
        <v>137</v>
      </c>
    </row>
    <row r="39" s="1" customFormat="1" ht="102" customHeight="1" spans="1:26">
      <c r="A39" s="20">
        <v>38</v>
      </c>
      <c r="B39" s="59" t="s">
        <v>169</v>
      </c>
      <c r="C39" s="19" t="s">
        <v>75</v>
      </c>
      <c r="D39" s="20">
        <v>2024120854</v>
      </c>
      <c r="E39" s="8" t="s">
        <v>76</v>
      </c>
      <c r="F39" s="8" t="s">
        <v>77</v>
      </c>
      <c r="G39" s="38">
        <f t="shared" si="0"/>
        <v>0</v>
      </c>
      <c r="H39" s="9" t="s">
        <v>76</v>
      </c>
      <c r="I39" s="9" t="s">
        <v>77</v>
      </c>
      <c r="J39" s="39">
        <f t="shared" si="1"/>
        <v>0</v>
      </c>
      <c r="K39" s="10" t="s">
        <v>76</v>
      </c>
      <c r="L39" s="10" t="s">
        <v>77</v>
      </c>
      <c r="M39" s="40">
        <f t="shared" si="6"/>
        <v>0</v>
      </c>
      <c r="N39" s="11" t="s">
        <v>170</v>
      </c>
      <c r="O39" s="12" t="s">
        <v>85</v>
      </c>
      <c r="P39" s="60">
        <f t="shared" si="3"/>
        <v>6</v>
      </c>
      <c r="Q39" s="13" t="s">
        <v>76</v>
      </c>
      <c r="R39" s="13" t="s">
        <v>76</v>
      </c>
      <c r="S39" s="41">
        <v>0</v>
      </c>
      <c r="T39" s="57">
        <f t="shared" si="4"/>
        <v>0</v>
      </c>
      <c r="U39" s="7">
        <v>6</v>
      </c>
      <c r="V39" s="61">
        <v>6</v>
      </c>
      <c r="W39" s="62">
        <v>54.2754</v>
      </c>
      <c r="X39" s="63">
        <v>7.43566992014197</v>
      </c>
      <c r="Y39" s="64">
        <v>67.711069920142</v>
      </c>
      <c r="Z39" s="59" t="s">
        <v>137</v>
      </c>
    </row>
    <row r="40" customFormat="1" ht="85" customHeight="1" spans="1:26">
      <c r="A40" s="20">
        <v>39</v>
      </c>
      <c r="B40" s="59" t="s">
        <v>171</v>
      </c>
      <c r="C40" s="19" t="s">
        <v>75</v>
      </c>
      <c r="D40" s="20">
        <v>2024120919</v>
      </c>
      <c r="E40" s="8" t="s">
        <v>76</v>
      </c>
      <c r="F40" s="8" t="s">
        <v>77</v>
      </c>
      <c r="G40" s="38">
        <f t="shared" si="0"/>
        <v>0</v>
      </c>
      <c r="H40" s="9" t="s">
        <v>76</v>
      </c>
      <c r="I40" s="9" t="s">
        <v>77</v>
      </c>
      <c r="J40" s="39">
        <f t="shared" si="1"/>
        <v>0</v>
      </c>
      <c r="K40" s="10" t="s">
        <v>76</v>
      </c>
      <c r="L40" s="10" t="s">
        <v>77</v>
      </c>
      <c r="M40" s="40">
        <f t="shared" si="6"/>
        <v>0</v>
      </c>
      <c r="N40" s="11" t="s">
        <v>172</v>
      </c>
      <c r="O40" s="12" t="s">
        <v>85</v>
      </c>
      <c r="P40" s="60">
        <f t="shared" si="3"/>
        <v>6</v>
      </c>
      <c r="Q40" s="13" t="s">
        <v>76</v>
      </c>
      <c r="R40" s="13" t="s">
        <v>76</v>
      </c>
      <c r="S40" s="41">
        <v>0</v>
      </c>
      <c r="T40" s="57">
        <f t="shared" si="4"/>
        <v>0</v>
      </c>
      <c r="U40" s="7">
        <v>6</v>
      </c>
      <c r="V40" s="61">
        <v>6</v>
      </c>
      <c r="W40" s="62">
        <v>53.5038</v>
      </c>
      <c r="X40" s="63">
        <v>8.07453416149068</v>
      </c>
      <c r="Y40" s="64">
        <v>67.5783341614907</v>
      </c>
      <c r="Z40" s="59" t="s">
        <v>137</v>
      </c>
    </row>
    <row r="41" ht="44" customHeight="1" spans="1:26">
      <c r="A41" s="20">
        <v>40</v>
      </c>
      <c r="B41" s="59" t="s">
        <v>173</v>
      </c>
      <c r="C41" s="19" t="s">
        <v>75</v>
      </c>
      <c r="D41" s="20">
        <v>2024120896</v>
      </c>
      <c r="E41" s="8" t="s">
        <v>76</v>
      </c>
      <c r="F41" s="8" t="s">
        <v>77</v>
      </c>
      <c r="G41" s="38">
        <f t="shared" si="0"/>
        <v>0</v>
      </c>
      <c r="H41" s="9" t="s">
        <v>76</v>
      </c>
      <c r="I41" s="9" t="s">
        <v>77</v>
      </c>
      <c r="J41" s="39">
        <f t="shared" si="1"/>
        <v>0</v>
      </c>
      <c r="K41" s="10" t="s">
        <v>76</v>
      </c>
      <c r="L41" s="10" t="s">
        <v>77</v>
      </c>
      <c r="M41" s="40">
        <f t="shared" si="6"/>
        <v>0</v>
      </c>
      <c r="N41" s="11" t="s">
        <v>174</v>
      </c>
      <c r="O41" s="12" t="s">
        <v>164</v>
      </c>
      <c r="P41" s="60">
        <f t="shared" si="3"/>
        <v>3</v>
      </c>
      <c r="Q41" s="13" t="s">
        <v>76</v>
      </c>
      <c r="R41" s="13" t="s">
        <v>76</v>
      </c>
      <c r="S41" s="41">
        <v>0</v>
      </c>
      <c r="T41" s="57">
        <f t="shared" si="4"/>
        <v>0</v>
      </c>
      <c r="U41" s="7">
        <v>3</v>
      </c>
      <c r="V41" s="61">
        <v>3</v>
      </c>
      <c r="W41" s="62">
        <v>55.1394</v>
      </c>
      <c r="X41" s="63">
        <v>9.12156166814552</v>
      </c>
      <c r="Y41" s="64">
        <v>67.2609616681455</v>
      </c>
      <c r="Z41" s="59" t="s">
        <v>137</v>
      </c>
    </row>
    <row r="42" ht="72" customHeight="1" spans="1:26">
      <c r="A42" s="20">
        <v>41</v>
      </c>
      <c r="B42" s="59" t="s">
        <v>175</v>
      </c>
      <c r="C42" s="19" t="s">
        <v>75</v>
      </c>
      <c r="D42" s="20">
        <v>2024120928</v>
      </c>
      <c r="E42" s="8" t="s">
        <v>76</v>
      </c>
      <c r="F42" s="8" t="s">
        <v>77</v>
      </c>
      <c r="G42" s="38">
        <f t="shared" si="0"/>
        <v>0</v>
      </c>
      <c r="H42" s="9" t="s">
        <v>76</v>
      </c>
      <c r="I42" s="9" t="s">
        <v>77</v>
      </c>
      <c r="J42" s="39">
        <f t="shared" si="1"/>
        <v>0</v>
      </c>
      <c r="K42" s="10" t="s">
        <v>76</v>
      </c>
      <c r="L42" s="10" t="s">
        <v>77</v>
      </c>
      <c r="M42" s="40">
        <f t="shared" si="6"/>
        <v>0</v>
      </c>
      <c r="N42" s="11" t="s">
        <v>176</v>
      </c>
      <c r="O42" s="12" t="s">
        <v>85</v>
      </c>
      <c r="P42" s="60">
        <f t="shared" si="3"/>
        <v>6</v>
      </c>
      <c r="Q42" s="13" t="s">
        <v>76</v>
      </c>
      <c r="R42" s="13" t="s">
        <v>76</v>
      </c>
      <c r="S42" s="41">
        <v>0</v>
      </c>
      <c r="T42" s="57">
        <f t="shared" si="4"/>
        <v>0</v>
      </c>
      <c r="U42" s="7">
        <v>6</v>
      </c>
      <c r="V42" s="61">
        <v>6</v>
      </c>
      <c r="W42" s="62">
        <v>53.148</v>
      </c>
      <c r="X42" s="63">
        <v>8.07453416149068</v>
      </c>
      <c r="Y42" s="64">
        <v>67.2225341614907</v>
      </c>
      <c r="Z42" s="59" t="s">
        <v>137</v>
      </c>
    </row>
    <row r="43" ht="75" customHeight="1" spans="1:26">
      <c r="A43" s="20">
        <v>42</v>
      </c>
      <c r="B43" s="59" t="s">
        <v>105</v>
      </c>
      <c r="C43" s="19" t="s">
        <v>75</v>
      </c>
      <c r="D43" s="20">
        <v>2024120845</v>
      </c>
      <c r="E43" s="8" t="s">
        <v>76</v>
      </c>
      <c r="F43" s="8" t="s">
        <v>77</v>
      </c>
      <c r="G43" s="38">
        <f t="shared" si="0"/>
        <v>0</v>
      </c>
      <c r="H43" s="9" t="s">
        <v>76</v>
      </c>
      <c r="I43" s="9" t="s">
        <v>77</v>
      </c>
      <c r="J43" s="39">
        <f t="shared" si="1"/>
        <v>0</v>
      </c>
      <c r="K43" s="10" t="s">
        <v>76</v>
      </c>
      <c r="L43" s="10" t="s">
        <v>77</v>
      </c>
      <c r="M43" s="40">
        <f t="shared" si="6"/>
        <v>0</v>
      </c>
      <c r="N43" s="70" t="s">
        <v>177</v>
      </c>
      <c r="O43" s="12" t="s">
        <v>85</v>
      </c>
      <c r="P43" s="60">
        <f t="shared" si="3"/>
        <v>6</v>
      </c>
      <c r="Q43" s="13" t="s">
        <v>76</v>
      </c>
      <c r="R43" s="13" t="s">
        <v>76</v>
      </c>
      <c r="S43" s="41">
        <v>0</v>
      </c>
      <c r="T43" s="57">
        <f t="shared" si="4"/>
        <v>0</v>
      </c>
      <c r="U43" s="7">
        <v>6</v>
      </c>
      <c r="V43" s="61">
        <v>6</v>
      </c>
      <c r="W43" s="62">
        <v>53.7714</v>
      </c>
      <c r="X43" s="63">
        <v>7.35581188997338</v>
      </c>
      <c r="Y43" s="64">
        <v>67.1272118899734</v>
      </c>
      <c r="Z43" s="59" t="s">
        <v>137</v>
      </c>
    </row>
    <row r="44" ht="88" customHeight="1" spans="1:26">
      <c r="A44" s="20">
        <v>43</v>
      </c>
      <c r="B44" s="59" t="s">
        <v>178</v>
      </c>
      <c r="C44" s="19" t="s">
        <v>75</v>
      </c>
      <c r="D44" s="20">
        <v>2024120882</v>
      </c>
      <c r="E44" s="8" t="s">
        <v>91</v>
      </c>
      <c r="F44" s="8" t="s">
        <v>99</v>
      </c>
      <c r="G44" s="38">
        <f t="shared" si="0"/>
        <v>0.08</v>
      </c>
      <c r="H44" s="9" t="s">
        <v>76</v>
      </c>
      <c r="I44" s="9" t="s">
        <v>77</v>
      </c>
      <c r="J44" s="39">
        <f t="shared" si="1"/>
        <v>0</v>
      </c>
      <c r="K44" s="10" t="s">
        <v>76</v>
      </c>
      <c r="L44" s="10" t="s">
        <v>77</v>
      </c>
      <c r="M44" s="40">
        <f t="shared" si="6"/>
        <v>0</v>
      </c>
      <c r="N44" s="11" t="s">
        <v>179</v>
      </c>
      <c r="O44" s="12" t="s">
        <v>85</v>
      </c>
      <c r="P44" s="60">
        <f t="shared" si="3"/>
        <v>6.08</v>
      </c>
      <c r="Q44" s="13" t="s">
        <v>76</v>
      </c>
      <c r="R44" s="13" t="s">
        <v>76</v>
      </c>
      <c r="S44" s="41">
        <v>0</v>
      </c>
      <c r="T44" s="57">
        <f t="shared" si="4"/>
        <v>0</v>
      </c>
      <c r="U44" s="7">
        <v>6.08</v>
      </c>
      <c r="V44" s="61">
        <v>6.08</v>
      </c>
      <c r="W44" s="62">
        <v>53.5662</v>
      </c>
      <c r="X44" s="63">
        <v>7.43566992014197</v>
      </c>
      <c r="Y44" s="64">
        <v>67.081869920142</v>
      </c>
      <c r="Z44" s="59" t="s">
        <v>137</v>
      </c>
    </row>
    <row r="45" ht="80" customHeight="1" spans="1:26">
      <c r="A45" s="20">
        <v>44</v>
      </c>
      <c r="B45" s="59" t="s">
        <v>180</v>
      </c>
      <c r="C45" s="19" t="s">
        <v>75</v>
      </c>
      <c r="D45" s="20">
        <v>2024120874</v>
      </c>
      <c r="E45" s="8" t="s">
        <v>91</v>
      </c>
      <c r="F45" s="8" t="s">
        <v>99</v>
      </c>
      <c r="G45" s="38">
        <f t="shared" si="0"/>
        <v>0.08</v>
      </c>
      <c r="H45" s="9" t="s">
        <v>76</v>
      </c>
      <c r="I45" s="9" t="s">
        <v>77</v>
      </c>
      <c r="J45" s="39">
        <f t="shared" si="1"/>
        <v>0</v>
      </c>
      <c r="K45" s="10" t="s">
        <v>76</v>
      </c>
      <c r="L45" s="10" t="s">
        <v>77</v>
      </c>
      <c r="M45" s="40">
        <f t="shared" si="6"/>
        <v>0</v>
      </c>
      <c r="N45" s="11" t="s">
        <v>181</v>
      </c>
      <c r="O45" s="12" t="s">
        <v>85</v>
      </c>
      <c r="P45" s="60">
        <f t="shared" si="3"/>
        <v>6.08</v>
      </c>
      <c r="Q45" s="13" t="s">
        <v>76</v>
      </c>
      <c r="R45" s="13" t="s">
        <v>76</v>
      </c>
      <c r="S45" s="41">
        <v>0</v>
      </c>
      <c r="T45" s="57">
        <f t="shared" si="4"/>
        <v>0</v>
      </c>
      <c r="U45" s="7">
        <v>6.08</v>
      </c>
      <c r="V45" s="61">
        <v>6.08</v>
      </c>
      <c r="W45" s="62">
        <v>53.5464</v>
      </c>
      <c r="X45" s="63">
        <v>7.43566992014197</v>
      </c>
      <c r="Y45" s="64">
        <v>67.062069920142</v>
      </c>
      <c r="Z45" s="59" t="s">
        <v>137</v>
      </c>
    </row>
    <row r="46" ht="100" customHeight="1" spans="1:26">
      <c r="A46" s="20">
        <v>45</v>
      </c>
      <c r="B46" s="59" t="s">
        <v>182</v>
      </c>
      <c r="C46" s="19" t="s">
        <v>75</v>
      </c>
      <c r="D46" s="20">
        <v>2024120846</v>
      </c>
      <c r="E46" s="8" t="s">
        <v>76</v>
      </c>
      <c r="F46" s="8" t="s">
        <v>77</v>
      </c>
      <c r="G46" s="38">
        <f t="shared" si="0"/>
        <v>0</v>
      </c>
      <c r="H46" s="9" t="s">
        <v>76</v>
      </c>
      <c r="I46" s="9" t="s">
        <v>77</v>
      </c>
      <c r="J46" s="39">
        <f t="shared" si="1"/>
        <v>0</v>
      </c>
      <c r="K46" s="10" t="s">
        <v>76</v>
      </c>
      <c r="L46" s="10" t="s">
        <v>77</v>
      </c>
      <c r="M46" s="40">
        <f t="shared" si="6"/>
        <v>0</v>
      </c>
      <c r="N46" s="11" t="s">
        <v>183</v>
      </c>
      <c r="O46" s="12" t="s">
        <v>85</v>
      </c>
      <c r="P46" s="60">
        <f t="shared" si="3"/>
        <v>6</v>
      </c>
      <c r="Q46" s="13" t="s">
        <v>76</v>
      </c>
      <c r="R46" s="13" t="s">
        <v>76</v>
      </c>
      <c r="S46" s="41">
        <v>0</v>
      </c>
      <c r="T46" s="57">
        <f t="shared" si="4"/>
        <v>0</v>
      </c>
      <c r="U46" s="7">
        <v>6</v>
      </c>
      <c r="V46" s="61">
        <v>6</v>
      </c>
      <c r="W46" s="62">
        <v>53.5296</v>
      </c>
      <c r="X46" s="63">
        <v>7.35581188997338</v>
      </c>
      <c r="Y46" s="64">
        <v>66.8854118899734</v>
      </c>
      <c r="Z46" s="59" t="s">
        <v>137</v>
      </c>
    </row>
    <row r="47" ht="65" customHeight="1" spans="1:26">
      <c r="A47" s="20">
        <v>46</v>
      </c>
      <c r="B47" s="59" t="s">
        <v>184</v>
      </c>
      <c r="C47" s="19" t="s">
        <v>75</v>
      </c>
      <c r="D47" s="20">
        <v>2024120833</v>
      </c>
      <c r="E47" s="8" t="s">
        <v>76</v>
      </c>
      <c r="F47" s="8" t="s">
        <v>77</v>
      </c>
      <c r="G47" s="38">
        <f t="shared" si="0"/>
        <v>0</v>
      </c>
      <c r="H47" s="9" t="s">
        <v>76</v>
      </c>
      <c r="I47" s="9" t="s">
        <v>77</v>
      </c>
      <c r="J47" s="39">
        <f t="shared" si="1"/>
        <v>0</v>
      </c>
      <c r="K47" s="10" t="s">
        <v>76</v>
      </c>
      <c r="L47" s="10" t="s">
        <v>77</v>
      </c>
      <c r="M47" s="40">
        <f t="shared" si="6"/>
        <v>0</v>
      </c>
      <c r="N47" s="70" t="s">
        <v>185</v>
      </c>
      <c r="O47" s="12" t="s">
        <v>164</v>
      </c>
      <c r="P47" s="60">
        <f t="shared" si="3"/>
        <v>3</v>
      </c>
      <c r="Q47" s="13" t="s">
        <v>76</v>
      </c>
      <c r="R47" s="13" t="s">
        <v>76</v>
      </c>
      <c r="S47" s="41">
        <v>0</v>
      </c>
      <c r="T47" s="57">
        <f t="shared" si="4"/>
        <v>0</v>
      </c>
      <c r="U47" s="7">
        <v>3</v>
      </c>
      <c r="V47" s="61">
        <v>3</v>
      </c>
      <c r="W47" s="62">
        <v>54.7728</v>
      </c>
      <c r="X47" s="63">
        <v>8.90505767524401</v>
      </c>
      <c r="Y47" s="64">
        <v>66.677857675244</v>
      </c>
      <c r="Z47" s="59" t="s">
        <v>137</v>
      </c>
    </row>
    <row r="48" ht="46" customHeight="1" spans="1:26">
      <c r="A48" s="20">
        <v>47</v>
      </c>
      <c r="B48" s="65" t="s">
        <v>186</v>
      </c>
      <c r="C48" s="19" t="s">
        <v>75</v>
      </c>
      <c r="D48" s="33">
        <v>2024120830</v>
      </c>
      <c r="E48" s="8" t="s">
        <v>76</v>
      </c>
      <c r="F48" s="8" t="s">
        <v>77</v>
      </c>
      <c r="G48" s="38">
        <f t="shared" si="0"/>
        <v>0</v>
      </c>
      <c r="H48" s="9" t="s">
        <v>76</v>
      </c>
      <c r="I48" s="9" t="s">
        <v>77</v>
      </c>
      <c r="J48" s="39">
        <f t="shared" si="1"/>
        <v>0</v>
      </c>
      <c r="K48" s="10" t="s">
        <v>76</v>
      </c>
      <c r="L48" s="10" t="s">
        <v>77</v>
      </c>
      <c r="M48" s="40">
        <f t="shared" si="6"/>
        <v>0</v>
      </c>
      <c r="N48" s="11" t="s">
        <v>187</v>
      </c>
      <c r="O48" s="12" t="s">
        <v>164</v>
      </c>
      <c r="P48" s="60">
        <f t="shared" si="3"/>
        <v>3</v>
      </c>
      <c r="Q48" s="13" t="s">
        <v>76</v>
      </c>
      <c r="R48" s="13" t="s">
        <v>76</v>
      </c>
      <c r="S48" s="41">
        <v>0</v>
      </c>
      <c r="T48" s="57">
        <f t="shared" si="4"/>
        <v>0</v>
      </c>
      <c r="U48" s="7">
        <v>3</v>
      </c>
      <c r="V48" s="61">
        <v>3</v>
      </c>
      <c r="W48" s="62">
        <v>54.5904</v>
      </c>
      <c r="X48" s="63">
        <v>9.00088731144632</v>
      </c>
      <c r="Y48" s="64">
        <v>66.5912873114463</v>
      </c>
      <c r="Z48" s="59" t="s">
        <v>137</v>
      </c>
    </row>
    <row r="49" ht="92" customHeight="1" spans="1:26">
      <c r="A49" s="20">
        <v>48</v>
      </c>
      <c r="B49" s="59" t="s">
        <v>138</v>
      </c>
      <c r="C49" s="19" t="s">
        <v>75</v>
      </c>
      <c r="D49" s="20">
        <v>2024120858</v>
      </c>
      <c r="E49" s="8" t="s">
        <v>76</v>
      </c>
      <c r="F49" s="8" t="s">
        <v>77</v>
      </c>
      <c r="G49" s="38">
        <f t="shared" si="0"/>
        <v>0</v>
      </c>
      <c r="H49" s="9" t="s">
        <v>76</v>
      </c>
      <c r="I49" s="9" t="s">
        <v>77</v>
      </c>
      <c r="J49" s="39">
        <f t="shared" si="1"/>
        <v>0</v>
      </c>
      <c r="K49" s="10" t="s">
        <v>76</v>
      </c>
      <c r="L49" s="10" t="s">
        <v>77</v>
      </c>
      <c r="M49" s="40">
        <f t="shared" si="6"/>
        <v>0</v>
      </c>
      <c r="N49" s="11" t="s">
        <v>188</v>
      </c>
      <c r="O49" s="12" t="s">
        <v>85</v>
      </c>
      <c r="P49" s="60">
        <f t="shared" si="3"/>
        <v>6</v>
      </c>
      <c r="Q49" s="13" t="s">
        <v>76</v>
      </c>
      <c r="R49" s="13" t="s">
        <v>76</v>
      </c>
      <c r="S49" s="41">
        <v>0</v>
      </c>
      <c r="T49" s="57">
        <f t="shared" si="4"/>
        <v>0</v>
      </c>
      <c r="U49" s="7">
        <v>6</v>
      </c>
      <c r="V49" s="61">
        <v>6</v>
      </c>
      <c r="W49" s="62">
        <v>52.9116</v>
      </c>
      <c r="X49" s="63">
        <v>7.67524401064774</v>
      </c>
      <c r="Y49" s="64">
        <v>66.5868440106477</v>
      </c>
      <c r="Z49" s="59" t="s">
        <v>137</v>
      </c>
    </row>
    <row r="50" ht="79" customHeight="1" spans="1:26">
      <c r="A50" s="20">
        <v>49</v>
      </c>
      <c r="B50" s="65" t="s">
        <v>189</v>
      </c>
      <c r="C50" s="19" t="s">
        <v>75</v>
      </c>
      <c r="D50" s="33">
        <v>2024120911</v>
      </c>
      <c r="E50" s="8" t="s">
        <v>91</v>
      </c>
      <c r="F50" s="8" t="s">
        <v>92</v>
      </c>
      <c r="G50" s="38">
        <f t="shared" si="0"/>
        <v>0.1</v>
      </c>
      <c r="H50" s="9" t="s">
        <v>76</v>
      </c>
      <c r="I50" s="9" t="s">
        <v>77</v>
      </c>
      <c r="J50" s="39">
        <f t="shared" si="1"/>
        <v>0</v>
      </c>
      <c r="K50" s="10" t="s">
        <v>76</v>
      </c>
      <c r="L50" s="10" t="s">
        <v>77</v>
      </c>
      <c r="M50" s="40">
        <f t="shared" si="6"/>
        <v>0</v>
      </c>
      <c r="N50" s="70" t="s">
        <v>190</v>
      </c>
      <c r="O50" s="12" t="s">
        <v>85</v>
      </c>
      <c r="P50" s="60">
        <f t="shared" si="3"/>
        <v>6.1</v>
      </c>
      <c r="Q50" s="13" t="s">
        <v>76</v>
      </c>
      <c r="R50" s="13" t="s">
        <v>76</v>
      </c>
      <c r="S50" s="41">
        <v>0</v>
      </c>
      <c r="T50" s="57">
        <f t="shared" si="4"/>
        <v>0</v>
      </c>
      <c r="U50" s="7">
        <v>6.1</v>
      </c>
      <c r="V50" s="59">
        <v>6.1</v>
      </c>
      <c r="W50" s="79">
        <v>52.8402</v>
      </c>
      <c r="X50" s="63">
        <v>7.35581188997338</v>
      </c>
      <c r="Y50" s="64">
        <v>66.2960118899734</v>
      </c>
      <c r="Z50" s="59" t="s">
        <v>137</v>
      </c>
    </row>
  </sheetData>
  <autoFilter xmlns:etc="http://www.wps.cn/officeDocument/2017/etCustomData" ref="A1:Z50" etc:filterBottomFollowUsedRange="0">
    <extLst/>
  </autoFilter>
  <sortState ref="A2:AC89">
    <sortCondition ref="Y2" descending="1"/>
  </sortState>
  <dataValidations count="1">
    <dataValidation type="custom" allowBlank="1" showInputMessage="1" showErrorMessage="1" sqref="B1">
      <formula1>"COUNTIF(B:B,B2)=1"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zoomScale="50" zoomScaleNormal="50" topLeftCell="A4" workbookViewId="0">
      <selection activeCell="N10" sqref="N10"/>
    </sheetView>
  </sheetViews>
  <sheetFormatPr defaultColWidth="8.66666666666667" defaultRowHeight="15"/>
  <cols>
    <col min="1" max="3" width="9" style="3"/>
    <col min="4" max="4" width="10.8583333333333" style="1"/>
    <col min="5" max="5" width="16.2416666666667" style="1" customWidth="1"/>
    <col min="6" max="6" width="10.5" style="1" customWidth="1"/>
    <col min="7" max="7" width="10.5" style="36" customWidth="1"/>
    <col min="8" max="8" width="7.775" style="1" customWidth="1"/>
    <col min="9" max="9" width="8.05" style="1" customWidth="1"/>
    <col min="10" max="10" width="7.76666666666667" style="36" customWidth="1"/>
    <col min="11" max="11" width="7.775" style="1" customWidth="1"/>
    <col min="12" max="12" width="8.33333333333333" style="1" customWidth="1"/>
    <col min="13" max="13" width="7.775" style="36" customWidth="1"/>
    <col min="14" max="14" width="25.6916666666667" style="2" customWidth="1"/>
    <col min="15" max="15" width="10.5" style="1" customWidth="1"/>
    <col min="16" max="16" width="9" style="37"/>
    <col min="17" max="18" width="9" style="1"/>
    <col min="19" max="19" width="9" style="36"/>
    <col min="20" max="21" width="9" style="1"/>
    <col min="22" max="22" width="11.6666666666667" style="3" customWidth="1"/>
    <col min="23" max="23" width="15.4083333333333" style="3" customWidth="1"/>
    <col min="24" max="24" width="19" style="4" customWidth="1"/>
    <col min="25" max="25" width="13.3333333333333" style="5" customWidth="1"/>
    <col min="26" max="26" width="12.0833333333333" style="6" customWidth="1"/>
  </cols>
  <sheetData>
    <row r="1" ht="65" spans="1:26">
      <c r="A1" s="7" t="s">
        <v>49</v>
      </c>
      <c r="B1" s="7" t="s">
        <v>50</v>
      </c>
      <c r="C1" s="7" t="s">
        <v>51</v>
      </c>
      <c r="D1" s="7" t="s">
        <v>52</v>
      </c>
      <c r="E1" s="8" t="s">
        <v>53</v>
      </c>
      <c r="F1" s="8" t="s">
        <v>54</v>
      </c>
      <c r="G1" s="38" t="s">
        <v>55</v>
      </c>
      <c r="H1" s="9" t="s">
        <v>56</v>
      </c>
      <c r="I1" s="9" t="s">
        <v>57</v>
      </c>
      <c r="J1" s="39" t="s">
        <v>58</v>
      </c>
      <c r="K1" s="10" t="s">
        <v>59</v>
      </c>
      <c r="L1" s="10" t="s">
        <v>60</v>
      </c>
      <c r="M1" s="40" t="s">
        <v>61</v>
      </c>
      <c r="N1" s="11" t="s">
        <v>62</v>
      </c>
      <c r="O1" s="12" t="s">
        <v>63</v>
      </c>
      <c r="P1" s="7" t="s">
        <v>64</v>
      </c>
      <c r="Q1" s="13" t="s">
        <v>65</v>
      </c>
      <c r="R1" s="13" t="s">
        <v>66</v>
      </c>
      <c r="S1" s="41" t="s">
        <v>4</v>
      </c>
      <c r="T1" s="7" t="s">
        <v>67</v>
      </c>
      <c r="U1" s="7" t="s">
        <v>68</v>
      </c>
      <c r="V1" s="14" t="s">
        <v>191</v>
      </c>
      <c r="W1" s="14" t="s">
        <v>192</v>
      </c>
      <c r="X1" s="14" t="s">
        <v>71</v>
      </c>
      <c r="Y1" s="42" t="s">
        <v>72</v>
      </c>
      <c r="Z1" s="16" t="s">
        <v>73</v>
      </c>
    </row>
    <row r="2" ht="97" customHeight="1" spans="1:26">
      <c r="A2" s="33">
        <v>1</v>
      </c>
      <c r="B2" s="18" t="s">
        <v>193</v>
      </c>
      <c r="C2" s="19" t="s">
        <v>194</v>
      </c>
      <c r="D2" s="20">
        <v>2024120799</v>
      </c>
      <c r="E2" s="43" t="s">
        <v>195</v>
      </c>
      <c r="F2" s="44" t="s">
        <v>196</v>
      </c>
      <c r="G2" s="45">
        <f t="shared" ref="G2:G20" si="0">F2*0.08</f>
        <v>2.4</v>
      </c>
      <c r="H2" s="22" t="s">
        <v>76</v>
      </c>
      <c r="I2" s="22" t="s">
        <v>77</v>
      </c>
      <c r="J2" s="46">
        <f t="shared" ref="J2:J20" si="1">I2*0.07</f>
        <v>0</v>
      </c>
      <c r="K2" s="23" t="s">
        <v>76</v>
      </c>
      <c r="L2" s="23" t="s">
        <v>77</v>
      </c>
      <c r="M2" s="47">
        <f t="shared" ref="M2:M20" si="2">L2*0.08</f>
        <v>0</v>
      </c>
      <c r="N2" s="11" t="s">
        <v>197</v>
      </c>
      <c r="O2" s="24" t="s">
        <v>85</v>
      </c>
      <c r="P2" s="48">
        <v>8.4</v>
      </c>
      <c r="Q2" s="26" t="s">
        <v>76</v>
      </c>
      <c r="R2" s="26" t="s">
        <v>76</v>
      </c>
      <c r="S2" s="49" t="s">
        <v>77</v>
      </c>
      <c r="T2" s="25" t="s">
        <v>77</v>
      </c>
      <c r="U2" s="25">
        <v>8.4</v>
      </c>
      <c r="V2" s="50">
        <v>8.4</v>
      </c>
      <c r="W2" s="28">
        <v>55.5138</v>
      </c>
      <c r="X2" s="29">
        <v>7.8175313059034</v>
      </c>
      <c r="Y2" s="30">
        <v>71.7313313059034</v>
      </c>
      <c r="Z2" s="27" t="s">
        <v>80</v>
      </c>
    </row>
    <row r="3" ht="98" customHeight="1" spans="1:26">
      <c r="A3" s="33">
        <v>2</v>
      </c>
      <c r="B3" s="18" t="s">
        <v>198</v>
      </c>
      <c r="C3" s="19" t="s">
        <v>194</v>
      </c>
      <c r="D3" s="20">
        <v>2024120810</v>
      </c>
      <c r="E3" s="43" t="s">
        <v>199</v>
      </c>
      <c r="F3" s="44" t="s">
        <v>200</v>
      </c>
      <c r="G3" s="45">
        <f t="shared" si="0"/>
        <v>2</v>
      </c>
      <c r="H3" s="22" t="s">
        <v>76</v>
      </c>
      <c r="I3" s="22" t="s">
        <v>77</v>
      </c>
      <c r="J3" s="46">
        <f t="shared" si="1"/>
        <v>0</v>
      </c>
      <c r="K3" s="23" t="s">
        <v>76</v>
      </c>
      <c r="L3" s="23" t="s">
        <v>77</v>
      </c>
      <c r="M3" s="47">
        <f t="shared" si="2"/>
        <v>0</v>
      </c>
      <c r="N3" s="11" t="s">
        <v>201</v>
      </c>
      <c r="O3" s="24" t="s">
        <v>79</v>
      </c>
      <c r="P3" s="48">
        <v>9</v>
      </c>
      <c r="Q3" s="26" t="s">
        <v>76</v>
      </c>
      <c r="R3" s="26" t="s">
        <v>76</v>
      </c>
      <c r="S3" s="49" t="s">
        <v>77</v>
      </c>
      <c r="T3" s="25" t="s">
        <v>77</v>
      </c>
      <c r="U3" s="25">
        <v>9</v>
      </c>
      <c r="V3" s="50">
        <v>9</v>
      </c>
      <c r="W3" s="28">
        <v>52.3326</v>
      </c>
      <c r="X3" s="29">
        <v>10</v>
      </c>
      <c r="Y3" s="30">
        <v>71.3326</v>
      </c>
      <c r="Z3" s="27" t="s">
        <v>80</v>
      </c>
    </row>
    <row r="4" ht="127" customHeight="1" spans="1:26">
      <c r="A4" s="33">
        <v>3</v>
      </c>
      <c r="B4" s="32" t="s">
        <v>202</v>
      </c>
      <c r="C4" s="51" t="s">
        <v>194</v>
      </c>
      <c r="D4" s="33">
        <v>2024120800</v>
      </c>
      <c r="E4" s="8" t="s">
        <v>76</v>
      </c>
      <c r="F4" s="21" t="s">
        <v>77</v>
      </c>
      <c r="G4" s="45">
        <f t="shared" si="0"/>
        <v>0</v>
      </c>
      <c r="H4" s="22" t="s">
        <v>76</v>
      </c>
      <c r="I4" s="22" t="s">
        <v>77</v>
      </c>
      <c r="J4" s="46">
        <f t="shared" si="1"/>
        <v>0</v>
      </c>
      <c r="K4" s="23" t="s">
        <v>76</v>
      </c>
      <c r="L4" s="23" t="s">
        <v>77</v>
      </c>
      <c r="M4" s="47">
        <f t="shared" si="2"/>
        <v>0</v>
      </c>
      <c r="N4" s="11" t="s">
        <v>203</v>
      </c>
      <c r="O4" s="24" t="s">
        <v>79</v>
      </c>
      <c r="P4" s="48">
        <v>7</v>
      </c>
      <c r="Q4" s="26" t="s">
        <v>76</v>
      </c>
      <c r="R4" s="26" t="s">
        <v>76</v>
      </c>
      <c r="S4" s="49" t="s">
        <v>77</v>
      </c>
      <c r="T4" s="25" t="s">
        <v>77</v>
      </c>
      <c r="U4" s="25">
        <v>7</v>
      </c>
      <c r="V4" s="50">
        <v>7</v>
      </c>
      <c r="W4" s="28">
        <v>52.89</v>
      </c>
      <c r="X4" s="29">
        <v>9.9865831842576</v>
      </c>
      <c r="Y4" s="30">
        <v>69.8765831842576</v>
      </c>
      <c r="Z4" s="27" t="s">
        <v>80</v>
      </c>
    </row>
    <row r="5" ht="88" customHeight="1" spans="1:26">
      <c r="A5" s="33">
        <v>4</v>
      </c>
      <c r="B5" s="18" t="s">
        <v>204</v>
      </c>
      <c r="C5" s="19" t="s">
        <v>194</v>
      </c>
      <c r="D5" s="20">
        <v>2024120791</v>
      </c>
      <c r="E5" s="8" t="s">
        <v>76</v>
      </c>
      <c r="F5" s="21" t="s">
        <v>77</v>
      </c>
      <c r="G5" s="45">
        <f t="shared" si="0"/>
        <v>0</v>
      </c>
      <c r="H5" s="22" t="s">
        <v>76</v>
      </c>
      <c r="I5" s="22" t="s">
        <v>77</v>
      </c>
      <c r="J5" s="46">
        <f t="shared" si="1"/>
        <v>0</v>
      </c>
      <c r="K5" s="23" t="s">
        <v>76</v>
      </c>
      <c r="L5" s="23" t="s">
        <v>77</v>
      </c>
      <c r="M5" s="47">
        <f t="shared" si="2"/>
        <v>0</v>
      </c>
      <c r="N5" s="11" t="s">
        <v>205</v>
      </c>
      <c r="O5" s="24" t="s">
        <v>79</v>
      </c>
      <c r="P5" s="48">
        <v>7</v>
      </c>
      <c r="Q5" s="26" t="s">
        <v>76</v>
      </c>
      <c r="R5" s="26" t="s">
        <v>76</v>
      </c>
      <c r="S5" s="49" t="s">
        <v>77</v>
      </c>
      <c r="T5" s="25" t="s">
        <v>77</v>
      </c>
      <c r="U5" s="25">
        <v>7</v>
      </c>
      <c r="V5" s="50">
        <v>7</v>
      </c>
      <c r="W5" s="28">
        <v>53.1438</v>
      </c>
      <c r="X5" s="29">
        <v>9.55456171735242</v>
      </c>
      <c r="Y5" s="30">
        <v>69.6983617173524</v>
      </c>
      <c r="Z5" s="27" t="s">
        <v>80</v>
      </c>
    </row>
    <row r="6" ht="74" customHeight="1" spans="1:26">
      <c r="A6" s="33">
        <v>5</v>
      </c>
      <c r="B6" s="35" t="s">
        <v>206</v>
      </c>
      <c r="C6" s="19" t="s">
        <v>194</v>
      </c>
      <c r="D6" s="20">
        <v>2024120807</v>
      </c>
      <c r="E6" s="8" t="s">
        <v>76</v>
      </c>
      <c r="F6" s="21" t="s">
        <v>77</v>
      </c>
      <c r="G6" s="45">
        <f t="shared" si="0"/>
        <v>0</v>
      </c>
      <c r="H6" s="22" t="s">
        <v>76</v>
      </c>
      <c r="I6" s="22" t="s">
        <v>77</v>
      </c>
      <c r="J6" s="46">
        <f t="shared" si="1"/>
        <v>0</v>
      </c>
      <c r="K6" s="23" t="s">
        <v>76</v>
      </c>
      <c r="L6" s="23" t="s">
        <v>77</v>
      </c>
      <c r="M6" s="47">
        <f t="shared" si="2"/>
        <v>0</v>
      </c>
      <c r="N6" s="11" t="s">
        <v>207</v>
      </c>
      <c r="O6" s="24" t="s">
        <v>85</v>
      </c>
      <c r="P6" s="48">
        <v>6</v>
      </c>
      <c r="Q6" s="26" t="s">
        <v>76</v>
      </c>
      <c r="R6" s="26" t="s">
        <v>76</v>
      </c>
      <c r="S6" s="49" t="s">
        <v>77</v>
      </c>
      <c r="T6" s="25" t="s">
        <v>77</v>
      </c>
      <c r="U6" s="25">
        <v>6</v>
      </c>
      <c r="V6" s="50">
        <v>6</v>
      </c>
      <c r="W6" s="28">
        <v>52.3242</v>
      </c>
      <c r="X6" s="29">
        <v>9.42933810375671</v>
      </c>
      <c r="Y6" s="30">
        <v>67.7535381037567</v>
      </c>
      <c r="Z6" s="27" t="s">
        <v>137</v>
      </c>
    </row>
    <row r="7" ht="76" customHeight="1" spans="1:26">
      <c r="A7" s="33">
        <v>6</v>
      </c>
      <c r="B7" s="18" t="s">
        <v>208</v>
      </c>
      <c r="C7" s="19" t="s">
        <v>194</v>
      </c>
      <c r="D7" s="20">
        <v>2024120809</v>
      </c>
      <c r="E7" s="8" t="s">
        <v>76</v>
      </c>
      <c r="F7" s="21" t="s">
        <v>77</v>
      </c>
      <c r="G7" s="45">
        <f t="shared" si="0"/>
        <v>0</v>
      </c>
      <c r="H7" s="22" t="s">
        <v>76</v>
      </c>
      <c r="I7" s="22" t="s">
        <v>77</v>
      </c>
      <c r="J7" s="46">
        <f t="shared" si="1"/>
        <v>0</v>
      </c>
      <c r="K7" s="23" t="s">
        <v>76</v>
      </c>
      <c r="L7" s="23" t="s">
        <v>77</v>
      </c>
      <c r="M7" s="47">
        <f t="shared" si="2"/>
        <v>0</v>
      </c>
      <c r="N7" s="11" t="s">
        <v>209</v>
      </c>
      <c r="O7" s="24" t="s">
        <v>85</v>
      </c>
      <c r="P7" s="48">
        <v>6</v>
      </c>
      <c r="Q7" s="26" t="s">
        <v>76</v>
      </c>
      <c r="R7" s="26" t="s">
        <v>76</v>
      </c>
      <c r="S7" s="49" t="s">
        <v>77</v>
      </c>
      <c r="T7" s="25" t="s">
        <v>77</v>
      </c>
      <c r="U7" s="25">
        <v>6</v>
      </c>
      <c r="V7" s="50">
        <v>6</v>
      </c>
      <c r="W7" s="28">
        <v>53.5026</v>
      </c>
      <c r="X7" s="29">
        <v>8.05903398926655</v>
      </c>
      <c r="Y7" s="30">
        <v>67.5616339892666</v>
      </c>
      <c r="Z7" s="27" t="s">
        <v>137</v>
      </c>
    </row>
    <row r="8" ht="121" customHeight="1" spans="1:26">
      <c r="A8" s="33">
        <v>7</v>
      </c>
      <c r="B8" s="18" t="s">
        <v>210</v>
      </c>
      <c r="C8" s="19" t="s">
        <v>194</v>
      </c>
      <c r="D8" s="20">
        <v>2024120816</v>
      </c>
      <c r="E8" s="8" t="s">
        <v>76</v>
      </c>
      <c r="F8" s="21" t="s">
        <v>77</v>
      </c>
      <c r="G8" s="45">
        <f t="shared" si="0"/>
        <v>0</v>
      </c>
      <c r="H8" s="22" t="s">
        <v>76</v>
      </c>
      <c r="I8" s="22" t="s">
        <v>77</v>
      </c>
      <c r="J8" s="46">
        <f t="shared" si="1"/>
        <v>0</v>
      </c>
      <c r="K8" s="23" t="s">
        <v>76</v>
      </c>
      <c r="L8" s="23" t="s">
        <v>77</v>
      </c>
      <c r="M8" s="47">
        <f t="shared" si="2"/>
        <v>0</v>
      </c>
      <c r="N8" s="11" t="s">
        <v>211</v>
      </c>
      <c r="O8" s="24" t="s">
        <v>79</v>
      </c>
      <c r="P8" s="48">
        <v>7</v>
      </c>
      <c r="Q8" s="26" t="s">
        <v>76</v>
      </c>
      <c r="R8" s="26" t="s">
        <v>76</v>
      </c>
      <c r="S8" s="49" t="s">
        <v>77</v>
      </c>
      <c r="T8" s="25" t="s">
        <v>77</v>
      </c>
      <c r="U8" s="25">
        <v>7</v>
      </c>
      <c r="V8" s="50">
        <v>7</v>
      </c>
      <c r="W8" s="28">
        <v>51.7008</v>
      </c>
      <c r="X8" s="29">
        <v>8.62254025044723</v>
      </c>
      <c r="Y8" s="30">
        <v>67.3233402504472</v>
      </c>
      <c r="Z8" s="27" t="s">
        <v>137</v>
      </c>
    </row>
    <row r="9" ht="39" spans="1:26">
      <c r="A9" s="33">
        <v>8</v>
      </c>
      <c r="B9" s="32" t="s">
        <v>212</v>
      </c>
      <c r="C9" s="51" t="s">
        <v>194</v>
      </c>
      <c r="D9" s="33">
        <v>2024120793</v>
      </c>
      <c r="E9" s="8" t="s">
        <v>76</v>
      </c>
      <c r="F9" s="21" t="s">
        <v>77</v>
      </c>
      <c r="G9" s="45">
        <f t="shared" si="0"/>
        <v>0</v>
      </c>
      <c r="H9" s="22" t="s">
        <v>76</v>
      </c>
      <c r="I9" s="22" t="s">
        <v>77</v>
      </c>
      <c r="J9" s="46">
        <f t="shared" si="1"/>
        <v>0</v>
      </c>
      <c r="K9" s="23" t="s">
        <v>76</v>
      </c>
      <c r="L9" s="23" t="s">
        <v>77</v>
      </c>
      <c r="M9" s="47">
        <f t="shared" si="2"/>
        <v>0</v>
      </c>
      <c r="N9" s="11" t="s">
        <v>213</v>
      </c>
      <c r="O9" s="24" t="s">
        <v>164</v>
      </c>
      <c r="P9" s="48">
        <v>3</v>
      </c>
      <c r="Q9" s="26" t="s">
        <v>76</v>
      </c>
      <c r="R9" s="26" t="s">
        <v>76</v>
      </c>
      <c r="S9" s="49" t="s">
        <v>77</v>
      </c>
      <c r="T9" s="25" t="s">
        <v>77</v>
      </c>
      <c r="U9" s="25">
        <v>3</v>
      </c>
      <c r="V9" s="50">
        <v>3</v>
      </c>
      <c r="W9" s="28">
        <v>55.2672</v>
      </c>
      <c r="X9" s="29">
        <v>8.38282647584973</v>
      </c>
      <c r="Y9" s="30">
        <v>66.6500264758497</v>
      </c>
      <c r="Z9" s="27" t="s">
        <v>137</v>
      </c>
    </row>
    <row r="10" ht="92" customHeight="1" spans="1:26">
      <c r="A10" s="33">
        <v>9</v>
      </c>
      <c r="B10" s="52" t="s">
        <v>214</v>
      </c>
      <c r="C10" s="52" t="s">
        <v>194</v>
      </c>
      <c r="D10" s="52">
        <v>2024120796</v>
      </c>
      <c r="E10" s="43" t="s">
        <v>215</v>
      </c>
      <c r="F10" s="44" t="s">
        <v>216</v>
      </c>
      <c r="G10" s="45">
        <f t="shared" si="0"/>
        <v>0.6664</v>
      </c>
      <c r="H10" s="22" t="s">
        <v>76</v>
      </c>
      <c r="I10" s="22" t="s">
        <v>77</v>
      </c>
      <c r="J10" s="46">
        <f t="shared" si="1"/>
        <v>0</v>
      </c>
      <c r="K10" s="23" t="s">
        <v>76</v>
      </c>
      <c r="L10" s="23" t="s">
        <v>77</v>
      </c>
      <c r="M10" s="47">
        <f t="shared" si="2"/>
        <v>0</v>
      </c>
      <c r="N10" s="11" t="s">
        <v>217</v>
      </c>
      <c r="O10" s="24">
        <v>3</v>
      </c>
      <c r="P10" s="53">
        <v>3.67</v>
      </c>
      <c r="Q10" s="26" t="s">
        <v>76</v>
      </c>
      <c r="R10" s="26" t="s">
        <v>76</v>
      </c>
      <c r="S10" s="49" t="s">
        <v>77</v>
      </c>
      <c r="T10" s="25" t="s">
        <v>77</v>
      </c>
      <c r="U10" s="25" t="s">
        <v>218</v>
      </c>
      <c r="V10" s="50">
        <v>3.6664</v>
      </c>
      <c r="W10" s="28">
        <v>54.5838</v>
      </c>
      <c r="X10" s="29">
        <v>7.8175313059034</v>
      </c>
      <c r="Y10" s="30">
        <v>66.0677313059034</v>
      </c>
      <c r="Z10" s="27" t="s">
        <v>137</v>
      </c>
    </row>
  </sheetData>
  <sortState ref="A1:AC20">
    <sortCondition ref="Y1" descending="1"/>
  </sortState>
  <dataValidations count="1">
    <dataValidation type="custom" allowBlank="1" showInputMessage="1" showErrorMessage="1" sqref="B1">
      <formula1>"COUNTIF(B:B,B2)=1"</formula1>
    </dataValidation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3"/>
  <sheetViews>
    <sheetView zoomScale="60" zoomScaleNormal="60" topLeftCell="C9" workbookViewId="0">
      <selection activeCell="N19" sqref="N19"/>
    </sheetView>
  </sheetViews>
  <sheetFormatPr defaultColWidth="8.66666666666667" defaultRowHeight="15"/>
  <cols>
    <col min="1" max="3" width="9" style="1"/>
    <col min="4" max="4" width="9.75" style="1"/>
    <col min="5" max="7" width="7.63333333333333" style="1" customWidth="1"/>
    <col min="8" max="9" width="7.21666666666667" style="1" customWidth="1"/>
    <col min="10" max="10" width="8.83333333333333" style="1" customWidth="1"/>
    <col min="11" max="13" width="7.76666666666667" style="1" customWidth="1"/>
    <col min="14" max="14" width="29.5833333333333" style="2" customWidth="1"/>
    <col min="15" max="15" width="10.5" style="1" customWidth="1"/>
    <col min="16" max="16" width="9" style="1"/>
    <col min="17" max="19" width="7.775" style="1" customWidth="1"/>
    <col min="20" max="20" width="9.99166666666667" style="1" customWidth="1"/>
    <col min="21" max="21" width="10.975" style="1" customWidth="1"/>
    <col min="22" max="22" width="9.16666666666667" style="3" customWidth="1"/>
    <col min="23" max="23" width="15.4083333333333" style="3" customWidth="1"/>
    <col min="24" max="24" width="13.4666666666667" style="4" customWidth="1"/>
    <col min="25" max="25" width="13.3333333333333" style="5" customWidth="1"/>
    <col min="26" max="26" width="12.0833333333333" style="6" customWidth="1"/>
  </cols>
  <sheetData>
    <row r="1" ht="65" spans="1:26">
      <c r="A1" s="7" t="s">
        <v>49</v>
      </c>
      <c r="B1" s="7" t="s">
        <v>50</v>
      </c>
      <c r="C1" s="7" t="s">
        <v>51</v>
      </c>
      <c r="D1" s="7" t="s">
        <v>52</v>
      </c>
      <c r="E1" s="8" t="s">
        <v>53</v>
      </c>
      <c r="F1" s="8" t="s">
        <v>54</v>
      </c>
      <c r="G1" s="8" t="s">
        <v>55</v>
      </c>
      <c r="H1" s="9" t="s">
        <v>56</v>
      </c>
      <c r="I1" s="9" t="s">
        <v>57</v>
      </c>
      <c r="J1" s="9" t="s">
        <v>58</v>
      </c>
      <c r="K1" s="10" t="s">
        <v>59</v>
      </c>
      <c r="L1" s="10" t="s">
        <v>60</v>
      </c>
      <c r="M1" s="10" t="s">
        <v>61</v>
      </c>
      <c r="N1" s="11" t="s">
        <v>62</v>
      </c>
      <c r="O1" s="12" t="s">
        <v>63</v>
      </c>
      <c r="P1" s="7" t="s">
        <v>64</v>
      </c>
      <c r="Q1" s="13" t="s">
        <v>65</v>
      </c>
      <c r="R1" s="13" t="s">
        <v>66</v>
      </c>
      <c r="S1" s="13" t="s">
        <v>4</v>
      </c>
      <c r="T1" s="7" t="s">
        <v>67</v>
      </c>
      <c r="U1" s="7" t="s">
        <v>68</v>
      </c>
      <c r="V1" s="14" t="s">
        <v>69</v>
      </c>
      <c r="W1" s="14" t="s">
        <v>192</v>
      </c>
      <c r="X1" s="14" t="s">
        <v>71</v>
      </c>
      <c r="Y1" s="15" t="s">
        <v>72</v>
      </c>
      <c r="Z1" s="16" t="s">
        <v>73</v>
      </c>
    </row>
    <row r="2" ht="89" customHeight="1" spans="1:26">
      <c r="A2" s="17">
        <v>1</v>
      </c>
      <c r="B2" s="18" t="s">
        <v>219</v>
      </c>
      <c r="C2" s="19" t="s">
        <v>220</v>
      </c>
      <c r="D2" s="20">
        <v>2024120956</v>
      </c>
      <c r="E2" s="21" t="s">
        <v>76</v>
      </c>
      <c r="F2" s="21" t="s">
        <v>77</v>
      </c>
      <c r="G2" s="21" t="s">
        <v>77</v>
      </c>
      <c r="H2" s="22" t="s">
        <v>76</v>
      </c>
      <c r="I2" s="22" t="s">
        <v>77</v>
      </c>
      <c r="J2" s="22" t="s">
        <v>77</v>
      </c>
      <c r="K2" s="23" t="s">
        <v>76</v>
      </c>
      <c r="L2" s="23" t="s">
        <v>77</v>
      </c>
      <c r="M2" s="23" t="s">
        <v>77</v>
      </c>
      <c r="N2" s="11" t="s">
        <v>221</v>
      </c>
      <c r="O2" s="24" t="s">
        <v>79</v>
      </c>
      <c r="P2" s="25">
        <v>7</v>
      </c>
      <c r="Q2" s="13" t="s">
        <v>76</v>
      </c>
      <c r="R2" s="13" t="s">
        <v>76</v>
      </c>
      <c r="S2" s="26" t="s">
        <v>77</v>
      </c>
      <c r="T2" s="25" t="s">
        <v>77</v>
      </c>
      <c r="U2" s="25">
        <v>7</v>
      </c>
      <c r="V2" s="27">
        <v>7</v>
      </c>
      <c r="W2" s="28">
        <v>52.0482</v>
      </c>
      <c r="X2" s="29">
        <v>9.33086876155268</v>
      </c>
      <c r="Y2" s="30">
        <v>68.3790687615527</v>
      </c>
      <c r="Z2" s="27" t="s">
        <v>80</v>
      </c>
    </row>
    <row r="3" ht="119" customHeight="1" spans="1:26">
      <c r="A3" s="17">
        <v>2</v>
      </c>
      <c r="B3" s="31" t="s">
        <v>222</v>
      </c>
      <c r="C3" s="19" t="s">
        <v>220</v>
      </c>
      <c r="D3" s="20">
        <v>2024120959</v>
      </c>
      <c r="E3" s="21" t="s">
        <v>76</v>
      </c>
      <c r="F3" s="21" t="s">
        <v>77</v>
      </c>
      <c r="G3" s="21" t="s">
        <v>77</v>
      </c>
      <c r="H3" s="22" t="s">
        <v>76</v>
      </c>
      <c r="I3" s="22" t="s">
        <v>77</v>
      </c>
      <c r="J3" s="22" t="s">
        <v>77</v>
      </c>
      <c r="K3" s="23" t="s">
        <v>76</v>
      </c>
      <c r="L3" s="23" t="s">
        <v>77</v>
      </c>
      <c r="M3" s="23" t="s">
        <v>77</v>
      </c>
      <c r="N3" s="11" t="s">
        <v>223</v>
      </c>
      <c r="O3" s="24" t="s">
        <v>79</v>
      </c>
      <c r="P3" s="25">
        <v>7</v>
      </c>
      <c r="Q3" s="13" t="s">
        <v>76</v>
      </c>
      <c r="R3" s="13" t="s">
        <v>76</v>
      </c>
      <c r="S3" s="26" t="s">
        <v>77</v>
      </c>
      <c r="T3" s="25" t="s">
        <v>77</v>
      </c>
      <c r="U3" s="25">
        <v>7</v>
      </c>
      <c r="V3" s="27">
        <v>7</v>
      </c>
      <c r="W3" s="28">
        <v>53.6058</v>
      </c>
      <c r="X3" s="29">
        <v>7.7449168207024</v>
      </c>
      <c r="Y3" s="30">
        <v>68.3507168207024</v>
      </c>
      <c r="Z3" s="27" t="s">
        <v>80</v>
      </c>
    </row>
    <row r="4" ht="84" customHeight="1" spans="1:26">
      <c r="A4" s="17">
        <v>3</v>
      </c>
      <c r="B4" s="31" t="s">
        <v>121</v>
      </c>
      <c r="C4" s="19" t="s">
        <v>220</v>
      </c>
      <c r="D4" s="20">
        <v>2024120981</v>
      </c>
      <c r="E4" s="21" t="s">
        <v>76</v>
      </c>
      <c r="F4" s="21" t="s">
        <v>77</v>
      </c>
      <c r="G4" s="21" t="s">
        <v>77</v>
      </c>
      <c r="H4" s="22" t="s">
        <v>76</v>
      </c>
      <c r="I4" s="22" t="s">
        <v>77</v>
      </c>
      <c r="J4" s="22" t="s">
        <v>77</v>
      </c>
      <c r="K4" s="23" t="s">
        <v>76</v>
      </c>
      <c r="L4" s="23" t="s">
        <v>77</v>
      </c>
      <c r="M4" s="23" t="s">
        <v>77</v>
      </c>
      <c r="N4" s="11" t="s">
        <v>224</v>
      </c>
      <c r="O4" s="24" t="s">
        <v>85</v>
      </c>
      <c r="P4" s="25">
        <v>6</v>
      </c>
      <c r="Q4" s="13" t="s">
        <v>76</v>
      </c>
      <c r="R4" s="13" t="s">
        <v>76</v>
      </c>
      <c r="S4" s="26" t="s">
        <v>77</v>
      </c>
      <c r="T4" s="25" t="s">
        <v>77</v>
      </c>
      <c r="U4" s="25">
        <v>6</v>
      </c>
      <c r="V4" s="27">
        <v>6</v>
      </c>
      <c r="W4" s="28">
        <v>52.4982</v>
      </c>
      <c r="X4" s="29">
        <v>8.97781885397412</v>
      </c>
      <c r="Y4" s="30">
        <v>67.4760188539741</v>
      </c>
      <c r="Z4" s="27" t="s">
        <v>80</v>
      </c>
    </row>
    <row r="5" ht="63" customHeight="1" spans="1:26">
      <c r="A5" s="17">
        <v>4</v>
      </c>
      <c r="B5" s="32" t="s">
        <v>225</v>
      </c>
      <c r="C5" s="19" t="s">
        <v>220</v>
      </c>
      <c r="D5" s="33">
        <v>2024120982</v>
      </c>
      <c r="E5" s="21" t="s">
        <v>76</v>
      </c>
      <c r="F5" s="21" t="s">
        <v>77</v>
      </c>
      <c r="G5" s="21" t="s">
        <v>77</v>
      </c>
      <c r="H5" s="22" t="s">
        <v>76</v>
      </c>
      <c r="I5" s="22" t="s">
        <v>77</v>
      </c>
      <c r="J5" s="22" t="s">
        <v>77</v>
      </c>
      <c r="K5" s="23" t="s">
        <v>76</v>
      </c>
      <c r="L5" s="23" t="s">
        <v>77</v>
      </c>
      <c r="M5" s="23" t="s">
        <v>77</v>
      </c>
      <c r="N5" s="11" t="s">
        <v>226</v>
      </c>
      <c r="O5" s="24" t="s">
        <v>85</v>
      </c>
      <c r="P5" s="25">
        <v>6</v>
      </c>
      <c r="Q5" s="13" t="s">
        <v>76</v>
      </c>
      <c r="R5" s="13" t="s">
        <v>76</v>
      </c>
      <c r="S5" s="26" t="s">
        <v>77</v>
      </c>
      <c r="T5" s="25" t="s">
        <v>77</v>
      </c>
      <c r="U5" s="25">
        <v>6</v>
      </c>
      <c r="V5" s="27">
        <v>6</v>
      </c>
      <c r="W5" s="28">
        <v>51.426</v>
      </c>
      <c r="X5" s="29">
        <v>10</v>
      </c>
      <c r="Y5" s="30">
        <v>67.426</v>
      </c>
      <c r="Z5" s="27" t="s">
        <v>80</v>
      </c>
    </row>
    <row r="6" ht="83" customHeight="1" spans="1:26">
      <c r="A6" s="17">
        <v>5</v>
      </c>
      <c r="B6" s="31" t="s">
        <v>227</v>
      </c>
      <c r="C6" s="19" t="s">
        <v>220</v>
      </c>
      <c r="D6" s="20">
        <v>2024120963</v>
      </c>
      <c r="E6" s="21" t="s">
        <v>76</v>
      </c>
      <c r="F6" s="21" t="s">
        <v>77</v>
      </c>
      <c r="G6" s="21" t="s">
        <v>77</v>
      </c>
      <c r="H6" s="22" t="s">
        <v>76</v>
      </c>
      <c r="I6" s="22" t="s">
        <v>77</v>
      </c>
      <c r="J6" s="22" t="s">
        <v>77</v>
      </c>
      <c r="K6" s="23" t="s">
        <v>76</v>
      </c>
      <c r="L6" s="23" t="s">
        <v>77</v>
      </c>
      <c r="M6" s="23" t="s">
        <v>77</v>
      </c>
      <c r="N6" s="11" t="s">
        <v>228</v>
      </c>
      <c r="O6" s="24" t="s">
        <v>85</v>
      </c>
      <c r="P6" s="25">
        <v>6</v>
      </c>
      <c r="Q6" s="13" t="s">
        <v>76</v>
      </c>
      <c r="R6" s="13" t="s">
        <v>76</v>
      </c>
      <c r="S6" s="26" t="s">
        <v>77</v>
      </c>
      <c r="T6" s="25" t="s">
        <v>77</v>
      </c>
      <c r="U6" s="34">
        <v>6</v>
      </c>
      <c r="V6" s="27">
        <v>6</v>
      </c>
      <c r="W6" s="28">
        <v>52.734</v>
      </c>
      <c r="X6" s="29">
        <v>8.58040665434381</v>
      </c>
      <c r="Y6" s="30">
        <v>67.3144066543438</v>
      </c>
      <c r="Z6" s="27" t="s">
        <v>80</v>
      </c>
    </row>
    <row r="7" ht="59" customHeight="1" spans="1:26">
      <c r="A7" s="17">
        <v>6</v>
      </c>
      <c r="B7" s="18" t="s">
        <v>229</v>
      </c>
      <c r="C7" s="19" t="s">
        <v>220</v>
      </c>
      <c r="D7" s="20">
        <v>2024120973</v>
      </c>
      <c r="E7" s="21" t="s">
        <v>76</v>
      </c>
      <c r="F7" s="21" t="s">
        <v>77</v>
      </c>
      <c r="G7" s="21" t="s">
        <v>77</v>
      </c>
      <c r="H7" s="22" t="s">
        <v>76</v>
      </c>
      <c r="I7" s="22" t="s">
        <v>77</v>
      </c>
      <c r="J7" s="22" t="s">
        <v>77</v>
      </c>
      <c r="K7" s="23" t="s">
        <v>76</v>
      </c>
      <c r="L7" s="23" t="s">
        <v>77</v>
      </c>
      <c r="M7" s="23" t="s">
        <v>77</v>
      </c>
      <c r="N7" s="11" t="s">
        <v>230</v>
      </c>
      <c r="O7" s="24" t="s">
        <v>85</v>
      </c>
      <c r="P7" s="25">
        <v>6</v>
      </c>
      <c r="Q7" s="13" t="s">
        <v>76</v>
      </c>
      <c r="R7" s="13" t="s">
        <v>76</v>
      </c>
      <c r="S7" s="26" t="s">
        <v>77</v>
      </c>
      <c r="T7" s="25" t="s">
        <v>77</v>
      </c>
      <c r="U7" s="25">
        <v>6</v>
      </c>
      <c r="V7" s="27">
        <v>6</v>
      </c>
      <c r="W7" s="28">
        <v>52.8162</v>
      </c>
      <c r="X7" s="29">
        <v>8.18853974121996</v>
      </c>
      <c r="Y7" s="30">
        <v>67.00473974122</v>
      </c>
      <c r="Z7" s="27" t="s">
        <v>137</v>
      </c>
    </row>
    <row r="8" ht="74" customHeight="1" spans="1:26">
      <c r="A8" s="17">
        <v>7</v>
      </c>
      <c r="B8" s="18" t="s">
        <v>231</v>
      </c>
      <c r="C8" s="19" t="s">
        <v>220</v>
      </c>
      <c r="D8" s="20">
        <v>2024120960</v>
      </c>
      <c r="E8" s="21" t="s">
        <v>76</v>
      </c>
      <c r="F8" s="21" t="s">
        <v>77</v>
      </c>
      <c r="G8" s="21" t="s">
        <v>77</v>
      </c>
      <c r="H8" s="22" t="s">
        <v>76</v>
      </c>
      <c r="I8" s="22" t="s">
        <v>77</v>
      </c>
      <c r="J8" s="22" t="s">
        <v>77</v>
      </c>
      <c r="K8" s="23" t="s">
        <v>76</v>
      </c>
      <c r="L8" s="23" t="s">
        <v>77</v>
      </c>
      <c r="M8" s="23" t="s">
        <v>77</v>
      </c>
      <c r="N8" s="11" t="s">
        <v>232</v>
      </c>
      <c r="O8" s="24" t="s">
        <v>85</v>
      </c>
      <c r="P8" s="25">
        <v>6</v>
      </c>
      <c r="Q8" s="13" t="s">
        <v>76</v>
      </c>
      <c r="R8" s="13" t="s">
        <v>76</v>
      </c>
      <c r="S8" s="26" t="s">
        <v>77</v>
      </c>
      <c r="T8" s="25" t="s">
        <v>77</v>
      </c>
      <c r="U8" s="25">
        <v>6</v>
      </c>
      <c r="V8" s="27">
        <v>6</v>
      </c>
      <c r="W8" s="28">
        <v>52.7502</v>
      </c>
      <c r="X8" s="29">
        <v>8.2449168207024</v>
      </c>
      <c r="Y8" s="30">
        <v>66.9951168207024</v>
      </c>
      <c r="Z8" s="27" t="s">
        <v>137</v>
      </c>
    </row>
    <row r="9" ht="65" customHeight="1" spans="1:26">
      <c r="A9" s="17">
        <v>8</v>
      </c>
      <c r="B9" s="32" t="s">
        <v>233</v>
      </c>
      <c r="C9" s="19" t="s">
        <v>220</v>
      </c>
      <c r="D9" s="33">
        <v>2024120964</v>
      </c>
      <c r="E9" s="21" t="s">
        <v>76</v>
      </c>
      <c r="F9" s="21" t="s">
        <v>77</v>
      </c>
      <c r="G9" s="21" t="s">
        <v>77</v>
      </c>
      <c r="H9" s="22" t="s">
        <v>76</v>
      </c>
      <c r="I9" s="22" t="s">
        <v>77</v>
      </c>
      <c r="J9" s="22" t="s">
        <v>77</v>
      </c>
      <c r="K9" s="23" t="s">
        <v>76</v>
      </c>
      <c r="L9" s="23" t="s">
        <v>77</v>
      </c>
      <c r="M9" s="23" t="s">
        <v>77</v>
      </c>
      <c r="N9" s="11" t="s">
        <v>234</v>
      </c>
      <c r="O9" s="24" t="s">
        <v>164</v>
      </c>
      <c r="P9" s="25">
        <v>3</v>
      </c>
      <c r="Q9" s="13" t="s">
        <v>76</v>
      </c>
      <c r="R9" s="13" t="s">
        <v>76</v>
      </c>
      <c r="S9" s="26" t="s">
        <v>77</v>
      </c>
      <c r="T9" s="25" t="s">
        <v>77</v>
      </c>
      <c r="U9" s="25">
        <v>3</v>
      </c>
      <c r="V9" s="27">
        <v>3</v>
      </c>
      <c r="W9" s="28">
        <v>54.1302</v>
      </c>
      <c r="X9" s="29">
        <v>9.7902033271719</v>
      </c>
      <c r="Y9" s="30">
        <v>66.9204033271719</v>
      </c>
      <c r="Z9" s="27" t="s">
        <v>137</v>
      </c>
    </row>
    <row r="10" ht="94" customHeight="1" spans="1:26">
      <c r="A10" s="17">
        <v>9</v>
      </c>
      <c r="B10" s="18" t="s">
        <v>235</v>
      </c>
      <c r="C10" s="19" t="s">
        <v>220</v>
      </c>
      <c r="D10" s="20">
        <v>2024120971</v>
      </c>
      <c r="E10" s="21" t="s">
        <v>76</v>
      </c>
      <c r="F10" s="21" t="s">
        <v>77</v>
      </c>
      <c r="G10" s="21" t="s">
        <v>77</v>
      </c>
      <c r="H10" s="22" t="s">
        <v>76</v>
      </c>
      <c r="I10" s="22" t="s">
        <v>77</v>
      </c>
      <c r="J10" s="22" t="s">
        <v>77</v>
      </c>
      <c r="K10" s="23" t="s">
        <v>76</v>
      </c>
      <c r="L10" s="23" t="s">
        <v>77</v>
      </c>
      <c r="M10" s="23" t="s">
        <v>77</v>
      </c>
      <c r="N10" s="11" t="s">
        <v>236</v>
      </c>
      <c r="O10" s="24" t="s">
        <v>85</v>
      </c>
      <c r="P10" s="25">
        <v>6</v>
      </c>
      <c r="Q10" s="13" t="s">
        <v>76</v>
      </c>
      <c r="R10" s="13" t="s">
        <v>76</v>
      </c>
      <c r="S10" s="26" t="s">
        <v>77</v>
      </c>
      <c r="T10" s="25" t="s">
        <v>77</v>
      </c>
      <c r="U10" s="25">
        <v>6</v>
      </c>
      <c r="V10" s="27">
        <v>6</v>
      </c>
      <c r="W10" s="28">
        <v>52.68</v>
      </c>
      <c r="X10" s="29">
        <v>7.82809611829945</v>
      </c>
      <c r="Y10" s="30">
        <v>66.5080961182994</v>
      </c>
      <c r="Z10" s="27" t="s">
        <v>137</v>
      </c>
    </row>
    <row r="11" ht="78" customHeight="1" spans="1:26">
      <c r="A11" s="17">
        <v>10</v>
      </c>
      <c r="B11" s="18" t="s">
        <v>237</v>
      </c>
      <c r="C11" s="19" t="s">
        <v>220</v>
      </c>
      <c r="D11" s="20">
        <v>2024120962</v>
      </c>
      <c r="E11" s="21" t="s">
        <v>76</v>
      </c>
      <c r="F11" s="21" t="s">
        <v>77</v>
      </c>
      <c r="G11" s="21" t="s">
        <v>77</v>
      </c>
      <c r="H11" s="22" t="s">
        <v>76</v>
      </c>
      <c r="I11" s="22" t="s">
        <v>77</v>
      </c>
      <c r="J11" s="22" t="s">
        <v>77</v>
      </c>
      <c r="K11" s="23" t="s">
        <v>76</v>
      </c>
      <c r="L11" s="23" t="s">
        <v>77</v>
      </c>
      <c r="M11" s="23" t="s">
        <v>77</v>
      </c>
      <c r="N11" s="11" t="s">
        <v>238</v>
      </c>
      <c r="O11" s="24" t="s">
        <v>85</v>
      </c>
      <c r="P11" s="25">
        <v>6</v>
      </c>
      <c r="Q11" s="13" t="s">
        <v>76</v>
      </c>
      <c r="R11" s="13" t="s">
        <v>76</v>
      </c>
      <c r="S11" s="26" t="s">
        <v>77</v>
      </c>
      <c r="T11" s="25" t="s">
        <v>77</v>
      </c>
      <c r="U11" s="25">
        <v>6</v>
      </c>
      <c r="V11" s="27">
        <v>6</v>
      </c>
      <c r="W11" s="28">
        <v>51.4482</v>
      </c>
      <c r="X11" s="29">
        <v>8.41035120147874</v>
      </c>
      <c r="Y11" s="30">
        <v>65.8585512014787</v>
      </c>
      <c r="Z11" s="27" t="s">
        <v>137</v>
      </c>
    </row>
    <row r="12" ht="73" customHeight="1" spans="1:26">
      <c r="A12" s="17">
        <v>11</v>
      </c>
      <c r="B12" s="35" t="s">
        <v>239</v>
      </c>
      <c r="C12" s="19" t="s">
        <v>220</v>
      </c>
      <c r="D12" s="20">
        <v>2024120955</v>
      </c>
      <c r="E12" s="21" t="s">
        <v>76</v>
      </c>
      <c r="F12" s="21" t="s">
        <v>77</v>
      </c>
      <c r="G12" s="21" t="s">
        <v>77</v>
      </c>
      <c r="H12" s="22" t="s">
        <v>76</v>
      </c>
      <c r="I12" s="22" t="s">
        <v>77</v>
      </c>
      <c r="J12" s="22" t="s">
        <v>77</v>
      </c>
      <c r="K12" s="23" t="s">
        <v>76</v>
      </c>
      <c r="L12" s="23" t="s">
        <v>77</v>
      </c>
      <c r="M12" s="23" t="s">
        <v>77</v>
      </c>
      <c r="N12" s="11" t="s">
        <v>240</v>
      </c>
      <c r="O12" s="24" t="s">
        <v>85</v>
      </c>
      <c r="P12" s="25">
        <v>6</v>
      </c>
      <c r="Q12" s="13" t="s">
        <v>76</v>
      </c>
      <c r="R12" s="13" t="s">
        <v>76</v>
      </c>
      <c r="S12" s="26" t="s">
        <v>77</v>
      </c>
      <c r="T12" s="25" t="s">
        <v>77</v>
      </c>
      <c r="U12" s="25">
        <v>6</v>
      </c>
      <c r="V12" s="27">
        <v>6</v>
      </c>
      <c r="W12" s="28">
        <v>51.6318</v>
      </c>
      <c r="X12" s="29">
        <v>7.66173752310536</v>
      </c>
      <c r="Y12" s="30">
        <v>65.2935375231054</v>
      </c>
      <c r="Z12" s="27" t="s">
        <v>137</v>
      </c>
    </row>
    <row r="13" ht="43" customHeight="1" spans="1:26">
      <c r="A13" s="17">
        <v>12</v>
      </c>
      <c r="B13" s="18" t="s">
        <v>241</v>
      </c>
      <c r="C13" s="19" t="s">
        <v>220</v>
      </c>
      <c r="D13" s="20">
        <v>2024120979</v>
      </c>
      <c r="E13" s="21" t="s">
        <v>76</v>
      </c>
      <c r="F13" s="21" t="s">
        <v>77</v>
      </c>
      <c r="G13" s="21" t="s">
        <v>77</v>
      </c>
      <c r="H13" s="22" t="s">
        <v>76</v>
      </c>
      <c r="I13" s="22" t="s">
        <v>77</v>
      </c>
      <c r="J13" s="22" t="s">
        <v>77</v>
      </c>
      <c r="K13" s="23" t="s">
        <v>76</v>
      </c>
      <c r="L13" s="23" t="s">
        <v>77</v>
      </c>
      <c r="M13" s="23" t="s">
        <v>77</v>
      </c>
      <c r="N13" s="11" t="s">
        <v>242</v>
      </c>
      <c r="O13" s="24" t="s">
        <v>164</v>
      </c>
      <c r="P13" s="25">
        <v>3</v>
      </c>
      <c r="Q13" s="13" t="s">
        <v>76</v>
      </c>
      <c r="R13" s="13" t="s">
        <v>76</v>
      </c>
      <c r="S13" s="26" t="s">
        <v>77</v>
      </c>
      <c r="T13" s="25" t="s">
        <v>77</v>
      </c>
      <c r="U13" s="25">
        <v>3</v>
      </c>
      <c r="V13" s="27">
        <v>3</v>
      </c>
      <c r="W13" s="28">
        <v>53.3658</v>
      </c>
      <c r="X13" s="29">
        <v>8.65988909426987</v>
      </c>
      <c r="Y13" s="30">
        <v>65.0256890942699</v>
      </c>
      <c r="Z13" s="27" t="s">
        <v>137</v>
      </c>
    </row>
  </sheetData>
  <sortState ref="A1:AC20">
    <sortCondition ref="Y1" descending="1"/>
  </sortState>
  <dataValidations count="1">
    <dataValidation type="custom" allowBlank="1" showInputMessage="1" showErrorMessage="1" sqref="B1">
      <formula1>"COUNTIF(B:B,B2)=1"</formula1>
    </dataValidation>
  </dataValidations>
  <pageMargins left="0.75" right="0.75" top="1" bottom="1" header="0.5" footer="0.5"/>
  <pageSetup paperSize="9" scale="3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评分细则</vt:lpstr>
      <vt:lpstr>会计</vt:lpstr>
      <vt:lpstr>资评</vt:lpstr>
      <vt:lpstr>审计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顺遂</cp:lastModifiedBy>
  <cp:revision>1</cp:revision>
  <dcterms:created xsi:type="dcterms:W3CDTF">2015-10-31T04:46:00Z</dcterms:created>
  <cp:lastPrinted>2015-11-03T18:41:00Z</cp:lastPrinted>
  <dcterms:modified xsi:type="dcterms:W3CDTF">2025-11-11T00:12:49Z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CA64DCBF46114E4B8C76FE70A969BF69_13</vt:lpwstr>
  </property>
</Properties>
</file>